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480" windowHeight="11640" activeTab="0"/>
  </bookViews>
  <sheets>
    <sheet name="INFO" sheetId="1" r:id="rId1"/>
    <sheet name="AFDRUKKEN" sheetId="2" r:id="rId2"/>
  </sheets>
  <definedNames>
    <definedName name="_xlnm.Print_Area" localSheetId="1">'AFDRUKKEN'!$B$2:$BI$34</definedName>
    <definedName name="_xlnm.Print_Area" localSheetId="0">'INFO'!$B$3:$I$6</definedName>
    <definedName name="begapr">#REF!</definedName>
    <definedName name="begaug">#REF!</definedName>
    <definedName name="begdec">#REF!</definedName>
    <definedName name="begfeb">#REF!</definedName>
    <definedName name="begjan">#REF!</definedName>
    <definedName name="begjul">#REF!</definedName>
    <definedName name="begjun">#REF!</definedName>
    <definedName name="begmaa">#REF!</definedName>
    <definedName name="begmei">#REF!</definedName>
    <definedName name="begnov">#REF!</definedName>
    <definedName name="begokt">#REF!</definedName>
    <definedName name="begsep">#REF!</definedName>
    <definedName name="dagapr">#REF!</definedName>
    <definedName name="dagaug">#REF!</definedName>
    <definedName name="dagdec">#REF!</definedName>
    <definedName name="dagfeb">#REF!</definedName>
    <definedName name="dagjan">#REF!</definedName>
    <definedName name="dagjul">#REF!</definedName>
    <definedName name="dagjun">#REF!</definedName>
    <definedName name="dagmaa">#REF!</definedName>
    <definedName name="dagmei">#REF!</definedName>
    <definedName name="dagnov">#REF!</definedName>
    <definedName name="dagokt">#REF!</definedName>
    <definedName name="dagsep">#REF!</definedName>
    <definedName name="eenapr">#REF!</definedName>
    <definedName name="eenaug">#REF!</definedName>
    <definedName name="eendec">#REF!</definedName>
    <definedName name="eenfeb">#REF!</definedName>
    <definedName name="eenjan">#REF!</definedName>
    <definedName name="eenjul">#REF!</definedName>
    <definedName name="eenjun">#REF!</definedName>
    <definedName name="eenmaa">#REF!</definedName>
    <definedName name="eenmei">#REF!</definedName>
    <definedName name="eennov">#REF!</definedName>
    <definedName name="eenokt">#REF!</definedName>
    <definedName name="eensep">#REF!</definedName>
    <definedName name="einapr">#REF!</definedName>
    <definedName name="einaug">#REF!</definedName>
    <definedName name="eindec">#REF!</definedName>
    <definedName name="einfeb">#REF!</definedName>
    <definedName name="einjan">#REF!</definedName>
    <definedName name="einjul">#REF!</definedName>
    <definedName name="einjun">#REF!</definedName>
    <definedName name="einmaa">#REF!</definedName>
    <definedName name="einmei">#REF!</definedName>
    <definedName name="einnov">#REF!</definedName>
    <definedName name="einokt">#REF!</definedName>
    <definedName name="einsep">#REF!</definedName>
    <definedName name="gekleurd">#REF!</definedName>
    <definedName name="ISFOXAutomaticLabelingDisabled" hidden="1">"True"</definedName>
    <definedName name="ISFOXClassificationHistory_0" hidden="1">"LX-EMEA\antcak1e;fefbef8c-7b5a-4780-b5b0-d8f48ccc3373;INTERNAL;2021-01-08T09:34:47;;|"</definedName>
    <definedName name="ISFOXClassificationId" hidden="1">"fefbef8c-7b5a-4780-b5b0-d8f48ccc3373"</definedName>
    <definedName name="ISFOXClassificationInKeywords" hidden="1">"INTERNAL"</definedName>
    <definedName name="ISFOXClassificationName" hidden="1">"INTERNAL"</definedName>
    <definedName name="ISFOXDocumentClassificationVersion" hidden="1">3</definedName>
    <definedName name="ISFOXDoVersioningOnSave" hidden="1">0</definedName>
    <definedName name="ISFOXLabelingDefaultPosition">4</definedName>
    <definedName name="ISFOXLabelingVisibleInDocument" hidden="1">"True"</definedName>
    <definedName name="ISFOXOldClassificationId" hidden="1">"fefbef8c-7b5a-4780-b5b0-d8f48ccc3373"</definedName>
    <definedName name="ISFOXOldClassificationIdBackup" hidden="1">"fefbef8c-7b5a-4780-b5b0-d8f48ccc3373"</definedName>
    <definedName name="ISFOXPrefix" hidden="1">" "</definedName>
    <definedName name="ISFOXPreviousClassificationId" hidden="1">"fefbef8c-7b5a-4780-b5b0-d8f48ccc3373"</definedName>
    <definedName name="ISFOXSaveAsProcess" hidden="1">TRUE</definedName>
    <definedName name="ISFOXShowClassificationRequestWindow" hidden="1">"False"</definedName>
    <definedName name="ISFOXVersionHistoryCount" hidden="1">1</definedName>
    <definedName name="ISFOXVersioningChanged" hidden="1">FALSE</definedName>
    <definedName name="ISFOXWorkbookInitialized" hidden="1">FALSE</definedName>
    <definedName name="overapr">#REF!</definedName>
    <definedName name="overaug">#REF!</definedName>
    <definedName name="overdec">#REF!</definedName>
    <definedName name="overfeb">#REF!</definedName>
    <definedName name="overjan">#REF!</definedName>
    <definedName name="overjul">#REF!</definedName>
    <definedName name="overjun">#REF!</definedName>
    <definedName name="overmaa">#REF!</definedName>
    <definedName name="overmei">#REF!</definedName>
    <definedName name="overnov">#REF!</definedName>
    <definedName name="overokt">#REF!</definedName>
    <definedName name="oversep">#REF!</definedName>
    <definedName name="Tabel">#REF!</definedName>
    <definedName name="voljaa">#REF!</definedName>
  </definedNames>
  <calcPr fullCalcOnLoad="1"/>
</workbook>
</file>

<file path=xl/sharedStrings.xml><?xml version="1.0" encoding="utf-8"?>
<sst xmlns="http://schemas.openxmlformats.org/spreadsheetml/2006/main" count="74" uniqueCount="15">
  <si>
    <t>ploeg</t>
  </si>
  <si>
    <t>ma</t>
  </si>
  <si>
    <t>L</t>
  </si>
  <si>
    <t>di</t>
  </si>
  <si>
    <t>1-1-</t>
  </si>
  <si>
    <t>wo</t>
  </si>
  <si>
    <t>do</t>
  </si>
  <si>
    <t>R</t>
  </si>
  <si>
    <t>vr</t>
  </si>
  <si>
    <t>za</t>
  </si>
  <si>
    <t>V</t>
  </si>
  <si>
    <t>zo</t>
  </si>
  <si>
    <t>N</t>
  </si>
  <si>
    <t>vul ploeg en jaar in en je kan een kalender afdrukken op het volgende blad</t>
  </si>
  <si>
    <t>A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</si>
</sst>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BF&quot;;\-#,##0\ &quot;BF&quot;"/>
    <numFmt numFmtId="167" formatCode="#,##0\ &quot;BF&quot;;[Red]\-#,##0\ &quot;BF&quot;"/>
    <numFmt numFmtId="168" formatCode="#,##0.00\ &quot;BF&quot;;\-#,##0.00\ &quot;BF&quot;"/>
    <numFmt numFmtId="169" formatCode="#,##0.00\ &quot;BF&quot;;[Red]\-#,##0.00\ &quot;BF&quot;"/>
    <numFmt numFmtId="170" formatCode="_-* #,##0\ &quot;BF&quot;_-;\-* #,##0\ &quot;BF&quot;_-;_-* &quot;-&quot;\ &quot;BF&quot;_-;_-@_-"/>
    <numFmt numFmtId="171" formatCode="_-* #,##0\ _B_F_-;\-* #,##0\ _B_F_-;_-* &quot;-&quot;\ _B_F_-;_-@_-"/>
    <numFmt numFmtId="172" formatCode="_-* #,##0.00\ &quot;BF&quot;_-;\-* #,##0.00\ &quot;BF&quot;_-;_-* &quot;-&quot;??\ &quot;BF&quot;_-;_-@_-"/>
    <numFmt numFmtId="173" formatCode="_-* #,##0.00\ _B_F_-;\-* #,##0.00\ _B_F_-;_-* &quot;-&quot;??\ _B_F_-;_-@_-"/>
    <numFmt numFmtId="174" formatCode="&quot;€&quot;\ #,##0;\-&quot;€&quot;\ #,##0"/>
    <numFmt numFmtId="175" formatCode="&quot;€&quot;\ #,##0;[Red]\-&quot;€&quot;\ #,##0"/>
    <numFmt numFmtId="176" formatCode="&quot;€&quot;\ #,##0.00;\-&quot;€&quot;\ #,##0.00"/>
    <numFmt numFmtId="177" formatCode="&quot;€&quot;\ #,##0.00;[Red]\-&quot;€&quot;\ #,##0.00"/>
    <numFmt numFmtId="178" formatCode="_-&quot;€&quot;\ * #,##0_-;\-&quot;€&quot;\ * #,##0_-;_-&quot;€&quot;\ * &quot;-&quot;_-;_-@_-"/>
    <numFmt numFmtId="179" formatCode="_-&quot;€&quot;\ * #,##0.00_-;\-&quot;€&quot;\ * #,##0.00_-;_-&quot;€&quot;\ * &quot;-&quot;??_-;_-@_-"/>
    <numFmt numFmtId="180" formatCode="_-* #,##0.000\ _B_F_-;\-* #,##0.000\ _B_F_-;_-* &quot;-&quot;??\ _B_F_-;_-@_-"/>
    <numFmt numFmtId="181" formatCode="_-* #,##0.0000\ _B_F_-;\-* #,##0.0000\ _B_F_-;_-* &quot;-&quot;??\ _B_F_-;_-@_-"/>
    <numFmt numFmtId="182" formatCode="_-* #,##0.0\ _B_F_-;\-* #,##0.0\ _B_F_-;_-* &quot;-&quot;??\ _B_F_-;_-@_-"/>
    <numFmt numFmtId="183" formatCode="_-* #,##0\ _B_F_-;\-* #,##0\ _B_F_-;_-* &quot;-&quot;??\ _B_F_-;_-@_-"/>
    <numFmt numFmtId="184" formatCode="#,##0_ ;[Red]\-#,##0\ "/>
    <numFmt numFmtId="185" formatCode="d"/>
    <numFmt numFmtId="186" formatCode="dd\-mm\-yy"/>
    <numFmt numFmtId="187" formatCode="dd/mm/yy"/>
    <numFmt numFmtId="188" formatCode="#,##0\ &quot;BEF&quot;;\-#,##0\ &quot;BEF&quot;"/>
    <numFmt numFmtId="189" formatCode="#,##0\ &quot;BEF&quot;;[Red]\-#,##0\ &quot;BEF&quot;"/>
    <numFmt numFmtId="190" formatCode="#,##0.00\ &quot;BEF&quot;;\-#,##0.00\ &quot;BEF&quot;"/>
    <numFmt numFmtId="191" formatCode="#,##0.00\ &quot;BEF&quot;;[Red]\-#,##0.00\ &quot;BEF&quot;"/>
    <numFmt numFmtId="192" formatCode="_-* #,##0\ &quot;BEF&quot;_-;\-* #,##0\ &quot;BEF&quot;_-;_-* &quot;-&quot;\ &quot;BEF&quot;_-;_-@_-"/>
    <numFmt numFmtId="193" formatCode="_-* #,##0\ _B_E_F_-;\-* #,##0\ _B_E_F_-;_-* &quot;-&quot;\ _B_E_F_-;_-@_-"/>
    <numFmt numFmtId="194" formatCode="_-* #,##0.00\ &quot;BEF&quot;_-;\-* #,##0.00\ &quot;BEF&quot;_-;_-* &quot;-&quot;??\ &quot;BEF&quot;_-;_-@_-"/>
    <numFmt numFmtId="195" formatCode="_-* #,##0.00\ _B_E_F_-;\-* #,##0.00\ _B_E_F_-;_-* &quot;-&quot;??\ _B_E_F_-;_-@_-"/>
    <numFmt numFmtId="196" formatCode="dd"/>
    <numFmt numFmtId="197" formatCode="mmm"/>
    <numFmt numFmtId="198" formatCode="mmmm"/>
    <numFmt numFmtId="199" formatCode="mmmm\ yyyy"/>
    <numFmt numFmtId="200" formatCode="[$-813]dddd\ d\ mmmm\ yyyy"/>
    <numFmt numFmtId="201" formatCode="d/mm/yyyy;@"/>
    <numFmt numFmtId="202" formatCode="yyyy"/>
  </numFmts>
  <fonts count="47">
    <font>
      <sz val="10"/>
      <name val="Arial"/>
      <family val="0"/>
    </font>
    <font>
      <sz val="16"/>
      <name val="Century Gothic"/>
      <family val="2"/>
    </font>
    <font>
      <sz val="10"/>
      <name val="Century Gothic"/>
      <family val="2"/>
    </font>
    <font>
      <sz val="12"/>
      <name val="Century Gothic"/>
      <family val="2"/>
    </font>
    <font>
      <sz val="12"/>
      <color indexed="55"/>
      <name val="Century Gothic"/>
      <family val="2"/>
    </font>
    <font>
      <sz val="12"/>
      <color indexed="9"/>
      <name val="Century Gothic"/>
      <family val="2"/>
    </font>
    <font>
      <b/>
      <sz val="12"/>
      <color indexed="55"/>
      <name val="Century Gothic"/>
      <family val="2"/>
    </font>
    <font>
      <b/>
      <sz val="12"/>
      <name val="Century Gothic"/>
      <family val="2"/>
    </font>
    <font>
      <b/>
      <sz val="12"/>
      <color indexed="9"/>
      <name val="Century Gothic"/>
      <family val="2"/>
    </font>
    <font>
      <sz val="20"/>
      <name val="Century Gothic"/>
      <family val="2"/>
    </font>
    <font>
      <b/>
      <sz val="2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25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rgb="FFD72229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7222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>
        <color rgb="FFD72229"/>
      </bottom>
    </border>
    <border>
      <left style="double">
        <color rgb="FFD72229"/>
      </left>
      <right style="double">
        <color rgb="FFD72229"/>
      </right>
      <top>
        <color indexed="63"/>
      </top>
      <bottom>
        <color indexed="63"/>
      </bottom>
    </border>
    <border>
      <left style="double">
        <color rgb="FFD72229"/>
      </left>
      <right>
        <color indexed="63"/>
      </right>
      <top>
        <color indexed="63"/>
      </top>
      <bottom>
        <color indexed="63"/>
      </bottom>
    </border>
    <border>
      <left style="double">
        <color rgb="FFD72229"/>
      </left>
      <right style="double">
        <color rgb="FFD72229"/>
      </right>
      <top style="double">
        <color rgb="FFD72229"/>
      </top>
      <bottom style="double">
        <color rgb="FFD72229"/>
      </bottom>
    </border>
    <border>
      <left style="double">
        <color rgb="FFD72229"/>
      </left>
      <right>
        <color indexed="63"/>
      </right>
      <top style="double">
        <color rgb="FFD72229"/>
      </top>
      <bottom style="double">
        <color rgb="FFD72229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>
        <color rgb="FFD72229"/>
      </left>
      <right>
        <color indexed="63"/>
      </right>
      <top style="double">
        <color rgb="FFD72229"/>
      </top>
      <bottom>
        <color indexed="63"/>
      </bottom>
    </border>
    <border>
      <left>
        <color indexed="63"/>
      </left>
      <right>
        <color indexed="63"/>
      </right>
      <top style="double">
        <color rgb="FFD72229"/>
      </top>
      <bottom>
        <color indexed="63"/>
      </bottom>
    </border>
    <border>
      <left>
        <color indexed="63"/>
      </left>
      <right style="double">
        <color rgb="FFD72229"/>
      </right>
      <top>
        <color indexed="63"/>
      </top>
      <bottom>
        <color indexed="63"/>
      </bottom>
    </border>
    <border>
      <left style="double">
        <color rgb="FFD72229"/>
      </left>
      <right>
        <color indexed="63"/>
      </right>
      <top>
        <color indexed="63"/>
      </top>
      <bottom style="double">
        <color rgb="FFD72229"/>
      </bottom>
    </border>
    <border>
      <left>
        <color indexed="63"/>
      </left>
      <right style="double">
        <color rgb="FFD72229"/>
      </right>
      <top>
        <color indexed="63"/>
      </top>
      <bottom style="double">
        <color rgb="FFD72229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196" fontId="3" fillId="0" borderId="10" xfId="0" applyNumberFormat="1" applyFont="1" applyFill="1" applyBorder="1" applyAlignment="1" applyProtection="1">
      <alignment horizontal="center"/>
      <protection/>
    </xf>
    <xf numFmtId="196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3" fillId="0" borderId="0" xfId="0" applyFont="1" applyFill="1" applyAlignment="1" applyProtection="1">
      <alignment/>
      <protection/>
    </xf>
    <xf numFmtId="196" fontId="3" fillId="0" borderId="0" xfId="0" applyNumberFormat="1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right"/>
      <protection/>
    </xf>
    <xf numFmtId="0" fontId="5" fillId="0" borderId="0" xfId="0" applyFont="1" applyFill="1" applyAlignment="1" applyProtection="1">
      <alignment horizontal="right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right" vertical="center"/>
      <protection/>
    </xf>
    <xf numFmtId="196" fontId="7" fillId="0" borderId="0" xfId="0" applyNumberFormat="1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198" fontId="3" fillId="0" borderId="0" xfId="0" applyNumberFormat="1" applyFont="1" applyFill="1" applyBorder="1" applyAlignment="1" applyProtection="1">
      <alignment horizontal="center" vertical="center"/>
      <protection/>
    </xf>
    <xf numFmtId="198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196" fontId="3" fillId="0" borderId="13" xfId="0" applyNumberFormat="1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5" fillId="0" borderId="14" xfId="0" applyFont="1" applyFill="1" applyBorder="1" applyAlignment="1" applyProtection="1">
      <alignment horizontal="right"/>
      <protection/>
    </xf>
    <xf numFmtId="0" fontId="3" fillId="0" borderId="13" xfId="0" applyFont="1" applyFill="1" applyBorder="1" applyAlignment="1" applyProtection="1">
      <alignment horizontal="center"/>
      <protection/>
    </xf>
    <xf numFmtId="0" fontId="3" fillId="0" borderId="15" xfId="0" applyFont="1" applyFill="1" applyBorder="1" applyAlignment="1" applyProtection="1">
      <alignment horizontal="center"/>
      <protection/>
    </xf>
    <xf numFmtId="196" fontId="3" fillId="0" borderId="16" xfId="0" applyNumberFormat="1" applyFont="1" applyFill="1" applyBorder="1" applyAlignment="1" applyProtection="1">
      <alignment horizontal="center"/>
      <protection/>
    </xf>
    <xf numFmtId="0" fontId="3" fillId="0" borderId="16" xfId="0" applyFont="1" applyFill="1" applyBorder="1" applyAlignment="1" applyProtection="1">
      <alignment horizontal="center"/>
      <protection/>
    </xf>
    <xf numFmtId="0" fontId="5" fillId="0" borderId="17" xfId="0" applyFont="1" applyFill="1" applyBorder="1" applyAlignment="1" applyProtection="1">
      <alignment horizontal="right"/>
      <protection/>
    </xf>
    <xf numFmtId="0" fontId="3" fillId="0" borderId="18" xfId="0" applyFont="1" applyFill="1" applyBorder="1" applyAlignment="1" applyProtection="1">
      <alignment/>
      <protection/>
    </xf>
    <xf numFmtId="196" fontId="5" fillId="0" borderId="14" xfId="0" applyNumberFormat="1" applyFont="1" applyFill="1" applyBorder="1" applyAlignment="1" applyProtection="1">
      <alignment horizontal="right"/>
      <protection/>
    </xf>
    <xf numFmtId="196" fontId="5" fillId="0" borderId="0" xfId="0" applyNumberFormat="1" applyFont="1" applyFill="1" applyBorder="1" applyAlignment="1" applyProtection="1">
      <alignment horizontal="right"/>
      <protection/>
    </xf>
    <xf numFmtId="0" fontId="3" fillId="0" borderId="13" xfId="0" applyNumberFormat="1" applyFont="1" applyFill="1" applyBorder="1" applyAlignment="1" applyProtection="1">
      <alignment horizontal="center"/>
      <protection/>
    </xf>
    <xf numFmtId="196" fontId="3" fillId="0" borderId="19" xfId="0" applyNumberFormat="1" applyFont="1" applyFill="1" applyBorder="1" applyAlignment="1" applyProtection="1">
      <alignment horizontal="center"/>
      <protection/>
    </xf>
    <xf numFmtId="196" fontId="3" fillId="0" borderId="20" xfId="0" applyNumberFormat="1" applyFont="1" applyFill="1" applyBorder="1" applyAlignment="1" applyProtection="1">
      <alignment horizontal="center"/>
      <protection/>
    </xf>
    <xf numFmtId="0" fontId="3" fillId="0" borderId="20" xfId="0" applyFont="1" applyFill="1" applyBorder="1" applyAlignment="1" applyProtection="1">
      <alignment horizontal="center"/>
      <protection/>
    </xf>
    <xf numFmtId="0" fontId="5" fillId="0" borderId="21" xfId="0" applyFont="1" applyFill="1" applyBorder="1" applyAlignment="1" applyProtection="1">
      <alignment horizontal="right"/>
      <protection/>
    </xf>
    <xf numFmtId="0" fontId="5" fillId="0" borderId="22" xfId="0" applyFont="1" applyFill="1" applyBorder="1" applyAlignment="1" applyProtection="1">
      <alignment horizontal="right"/>
      <protection/>
    </xf>
    <xf numFmtId="0" fontId="3" fillId="0" borderId="19" xfId="0" applyFont="1" applyFill="1" applyBorder="1" applyAlignment="1" applyProtection="1">
      <alignment horizontal="center"/>
      <protection/>
    </xf>
    <xf numFmtId="196" fontId="5" fillId="0" borderId="21" xfId="0" applyNumberFormat="1" applyFont="1" applyFill="1" applyBorder="1" applyAlignment="1" applyProtection="1">
      <alignment horizontal="right"/>
      <protection/>
    </xf>
    <xf numFmtId="196" fontId="5" fillId="0" borderId="22" xfId="0" applyNumberFormat="1" applyFont="1" applyFill="1" applyBorder="1" applyAlignment="1" applyProtection="1">
      <alignment horizontal="right"/>
      <protection/>
    </xf>
    <xf numFmtId="0" fontId="3" fillId="0" borderId="23" xfId="0" applyFont="1" applyFill="1" applyBorder="1" applyAlignment="1" applyProtection="1">
      <alignment/>
      <protection/>
    </xf>
    <xf numFmtId="196" fontId="7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right"/>
      <protection/>
    </xf>
    <xf numFmtId="198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196" fontId="3" fillId="0" borderId="0" xfId="0" applyNumberFormat="1" applyFont="1" applyFill="1" applyBorder="1" applyAlignment="1" applyProtection="1">
      <alignment/>
      <protection/>
    </xf>
    <xf numFmtId="0" fontId="1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 quotePrefix="1">
      <alignment horizontal="center" vertical="top"/>
    </xf>
    <xf numFmtId="0" fontId="1" fillId="33" borderId="26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10" fillId="0" borderId="27" xfId="0" applyFont="1" applyFill="1" applyBorder="1" applyAlignment="1" applyProtection="1">
      <alignment horizontal="center" vertical="center"/>
      <protection locked="0"/>
    </xf>
    <xf numFmtId="0" fontId="10" fillId="0" borderId="28" xfId="0" applyFont="1" applyFill="1" applyBorder="1" applyAlignment="1" applyProtection="1">
      <alignment horizontal="center" vertical="center"/>
      <protection locked="0"/>
    </xf>
    <xf numFmtId="0" fontId="46" fillId="33" borderId="0" xfId="0" applyFont="1" applyFill="1" applyAlignment="1">
      <alignment horizontal="center" vertical="center"/>
    </xf>
    <xf numFmtId="0" fontId="46" fillId="33" borderId="29" xfId="0" applyFont="1" applyFill="1" applyBorder="1" applyAlignment="1">
      <alignment horizontal="center" vertical="center"/>
    </xf>
    <xf numFmtId="0" fontId="46" fillId="33" borderId="30" xfId="0" applyFont="1" applyFill="1" applyBorder="1" applyAlignment="1">
      <alignment horizontal="center" vertical="center"/>
    </xf>
    <xf numFmtId="0" fontId="46" fillId="33" borderId="31" xfId="0" applyFont="1" applyFill="1" applyBorder="1" applyAlignment="1">
      <alignment horizontal="center" vertical="center"/>
    </xf>
    <xf numFmtId="0" fontId="46" fillId="33" borderId="32" xfId="0" applyFont="1" applyFill="1" applyBorder="1" applyAlignment="1">
      <alignment horizontal="center" vertical="center"/>
    </xf>
    <xf numFmtId="0" fontId="46" fillId="33" borderId="0" xfId="0" applyFont="1" applyFill="1" applyBorder="1" applyAlignment="1">
      <alignment horizontal="center" vertical="center"/>
    </xf>
    <xf numFmtId="0" fontId="46" fillId="33" borderId="33" xfId="0" applyFont="1" applyFill="1" applyBorder="1" applyAlignment="1" quotePrefix="1">
      <alignment horizontal="center" vertical="center"/>
    </xf>
    <xf numFmtId="0" fontId="46" fillId="33" borderId="33" xfId="0" applyFont="1" applyFill="1" applyBorder="1" applyAlignment="1">
      <alignment horizontal="center" vertical="center"/>
    </xf>
    <xf numFmtId="0" fontId="46" fillId="33" borderId="34" xfId="0" applyFont="1" applyFill="1" applyBorder="1" applyAlignment="1">
      <alignment horizontal="center" vertical="center"/>
    </xf>
    <xf numFmtId="0" fontId="46" fillId="33" borderId="35" xfId="0" applyFont="1" applyFill="1" applyBorder="1" applyAlignment="1">
      <alignment horizontal="center" vertical="center"/>
    </xf>
    <xf numFmtId="0" fontId="46" fillId="33" borderId="36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202" fontId="7" fillId="0" borderId="0" xfId="0" applyNumberFormat="1" applyFont="1" applyFill="1" applyBorder="1" applyAlignment="1" applyProtection="1">
      <alignment horizontal="center" vertical="center"/>
      <protection/>
    </xf>
    <xf numFmtId="198" fontId="3" fillId="0" borderId="42" xfId="0" applyNumberFormat="1" applyFont="1" applyFill="1" applyBorder="1" applyAlignment="1" applyProtection="1">
      <alignment horizontal="center" vertical="center"/>
      <protection/>
    </xf>
    <xf numFmtId="198" fontId="3" fillId="0" borderId="11" xfId="0" applyNumberFormat="1" applyFont="1" applyFill="1" applyBorder="1" applyAlignment="1" applyProtection="1">
      <alignment horizontal="center" vertical="center"/>
      <protection/>
    </xf>
    <xf numFmtId="198" fontId="3" fillId="0" borderId="43" xfId="0" applyNumberFormat="1" applyFont="1" applyFill="1" applyBorder="1" applyAlignment="1" applyProtection="1">
      <alignment horizontal="center" vertical="center"/>
      <protection/>
    </xf>
    <xf numFmtId="198" fontId="3" fillId="0" borderId="0" xfId="0" applyNumberFormat="1" applyFont="1" applyFill="1" applyBorder="1" applyAlignment="1" applyProtection="1">
      <alignment horizontal="center"/>
      <protection/>
    </xf>
    <xf numFmtId="198" fontId="3" fillId="0" borderId="44" xfId="0" applyNumberFormat="1" applyFont="1" applyFill="1" applyBorder="1" applyAlignment="1" applyProtection="1">
      <alignment horizontal="center" vertical="center"/>
      <protection/>
    </xf>
    <xf numFmtId="198" fontId="3" fillId="0" borderId="45" xfId="0" applyNumberFormat="1" applyFont="1" applyFill="1" applyBorder="1" applyAlignment="1" applyProtection="1">
      <alignment horizontal="center" vertical="center"/>
      <protection/>
    </xf>
    <xf numFmtId="202" fontId="7" fillId="0" borderId="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11">
    <dxf>
      <font>
        <color indexed="22"/>
      </font>
      <fill>
        <patternFill>
          <fgColor indexed="64"/>
          <bgColor indexed="22"/>
        </patternFill>
      </fill>
    </dxf>
    <dxf>
      <fill>
        <patternFill>
          <fgColor indexed="64"/>
          <bgColor indexed="22"/>
        </patternFill>
      </fill>
    </dxf>
    <dxf>
      <fill>
        <patternFill>
          <bgColor indexed="44"/>
        </patternFill>
      </fill>
    </dxf>
    <dxf>
      <fill>
        <patternFill>
          <fgColor indexed="10"/>
          <bgColor indexed="29"/>
        </patternFill>
      </fill>
    </dxf>
    <dxf>
      <fill>
        <patternFill>
          <bgColor indexed="42"/>
        </patternFill>
      </fill>
    </dxf>
    <dxf>
      <font>
        <color indexed="22"/>
      </font>
      <fill>
        <patternFill>
          <fgColor indexed="64"/>
          <bgColor indexed="22"/>
        </patternFill>
      </fill>
    </dxf>
    <dxf>
      <fill>
        <patternFill>
          <fgColor indexed="64"/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ont>
        <color indexed="22"/>
      </font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123825</xdr:colOff>
      <xdr:row>1</xdr:row>
      <xdr:rowOff>171450</xdr:rowOff>
    </xdr:from>
    <xdr:to>
      <xdr:col>2</xdr:col>
      <xdr:colOff>1219200</xdr:colOff>
      <xdr:row>7</xdr:row>
      <xdr:rowOff>9525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6875" y="619125"/>
          <a:ext cx="109537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4">
    <tabColor rgb="FFD72229"/>
    <pageSetUpPr fitToPage="1"/>
  </sheetPr>
  <dimension ref="A1:M65"/>
  <sheetViews>
    <sheetView showGridLines="0" showRowColHeaders="0" tabSelected="1" zoomScale="250" zoomScaleNormal="250" zoomScalePageLayoutView="0" workbookViewId="0" topLeftCell="A1">
      <selection activeCell="B3" sqref="B3"/>
    </sheetView>
  </sheetViews>
  <sheetFormatPr defaultColWidth="9.140625" defaultRowHeight="12.75"/>
  <cols>
    <col min="1" max="1" width="8.28125" style="53" customWidth="1"/>
    <col min="2" max="2" width="14.8515625" style="53" customWidth="1"/>
    <col min="3" max="3" width="19.421875" style="53" customWidth="1"/>
    <col min="4" max="4" width="9.421875" style="53" bestFit="1" customWidth="1"/>
    <col min="5" max="16384" width="9.140625" style="53" customWidth="1"/>
  </cols>
  <sheetData>
    <row r="1" spans="1:5" ht="35.25" customHeight="1">
      <c r="A1" s="52"/>
      <c r="B1" s="52"/>
      <c r="C1" s="52"/>
      <c r="D1" s="52"/>
      <c r="E1" s="52"/>
    </row>
    <row r="2" spans="1:5" ht="13.5" customHeight="1" thickBot="1">
      <c r="A2" s="52"/>
      <c r="B2" s="54"/>
      <c r="C2" s="52"/>
      <c r="D2" s="52"/>
      <c r="E2" s="55"/>
    </row>
    <row r="3" spans="1:10" ht="37.5" customHeight="1" thickBot="1" thickTop="1">
      <c r="A3" s="52"/>
      <c r="B3" s="62" t="s">
        <v>14</v>
      </c>
      <c r="C3" s="56"/>
      <c r="D3" s="75" t="s">
        <v>13</v>
      </c>
      <c r="E3" s="76"/>
      <c r="F3" s="76"/>
      <c r="G3" s="76"/>
      <c r="H3" s="76"/>
      <c r="I3" s="76"/>
      <c r="J3" s="57"/>
    </row>
    <row r="4" spans="1:10" ht="8.25" customHeight="1" thickTop="1">
      <c r="A4" s="52"/>
      <c r="B4" s="58"/>
      <c r="C4" s="52"/>
      <c r="D4" s="77"/>
      <c r="E4" s="78"/>
      <c r="F4" s="78"/>
      <c r="G4" s="78"/>
      <c r="H4" s="78"/>
      <c r="I4" s="78"/>
      <c r="J4" s="57"/>
    </row>
    <row r="5" spans="1:9" ht="8.25" customHeight="1" thickBot="1">
      <c r="A5" s="52"/>
      <c r="B5" s="59"/>
      <c r="C5" s="52"/>
      <c r="D5" s="77"/>
      <c r="E5" s="78"/>
      <c r="F5" s="78"/>
      <c r="G5" s="78"/>
      <c r="H5" s="78"/>
      <c r="I5" s="79"/>
    </row>
    <row r="6" spans="1:13" ht="37.5" customHeight="1" thickBot="1" thickTop="1">
      <c r="A6" s="55"/>
      <c r="B6" s="63">
        <v>2022</v>
      </c>
      <c r="C6" s="60"/>
      <c r="D6" s="80"/>
      <c r="E6" s="81"/>
      <c r="F6" s="81"/>
      <c r="G6" s="81"/>
      <c r="H6" s="81"/>
      <c r="I6" s="82"/>
      <c r="J6" s="61"/>
      <c r="M6" s="61"/>
    </row>
    <row r="7" spans="1:5" ht="24" customHeight="1" thickTop="1">
      <c r="A7" s="52"/>
      <c r="B7" s="52"/>
      <c r="C7" s="52"/>
      <c r="D7" s="52"/>
      <c r="E7" s="52"/>
    </row>
    <row r="8" spans="1:5" ht="24" customHeight="1">
      <c r="A8" s="52"/>
      <c r="B8" s="52"/>
      <c r="C8" s="52"/>
      <c r="D8" s="52"/>
      <c r="E8" s="52"/>
    </row>
    <row r="9" spans="1:5" ht="24" customHeight="1">
      <c r="A9" s="52"/>
      <c r="B9" s="52"/>
      <c r="C9" s="52"/>
      <c r="D9" s="52"/>
      <c r="E9" s="52"/>
    </row>
    <row r="10" spans="1:5" ht="24" customHeight="1">
      <c r="A10" s="52"/>
      <c r="B10" s="52"/>
      <c r="C10" s="52"/>
      <c r="D10" s="52"/>
      <c r="E10" s="52"/>
    </row>
    <row r="11" spans="1:5" ht="24" customHeight="1">
      <c r="A11" s="52"/>
      <c r="B11" s="52"/>
      <c r="C11" s="52"/>
      <c r="D11" s="52"/>
      <c r="E11" s="52"/>
    </row>
    <row r="12" spans="1:5" ht="24" customHeight="1">
      <c r="A12" s="52"/>
      <c r="B12" s="52"/>
      <c r="C12" s="52"/>
      <c r="D12" s="52"/>
      <c r="E12" s="52"/>
    </row>
    <row r="13" spans="1:5" ht="24" customHeight="1">
      <c r="A13" s="52"/>
      <c r="B13" s="52"/>
      <c r="C13" s="52"/>
      <c r="D13" s="52"/>
      <c r="E13" s="52"/>
    </row>
    <row r="14" spans="1:5" ht="24" customHeight="1">
      <c r="A14" s="52"/>
      <c r="B14" s="52"/>
      <c r="C14" s="52"/>
      <c r="D14" s="52"/>
      <c r="E14" s="52"/>
    </row>
    <row r="15" spans="1:5" ht="24" customHeight="1">
      <c r="A15" s="52"/>
      <c r="B15" s="52"/>
      <c r="C15" s="52"/>
      <c r="D15" s="52"/>
      <c r="E15" s="52"/>
    </row>
    <row r="16" spans="1:5" ht="24" customHeight="1">
      <c r="A16" s="52"/>
      <c r="B16" s="52"/>
      <c r="C16" s="52"/>
      <c r="D16" s="52"/>
      <c r="E16" s="52"/>
    </row>
    <row r="17" spans="1:5" ht="24" customHeight="1">
      <c r="A17" s="52"/>
      <c r="B17" s="52"/>
      <c r="C17" s="52"/>
      <c r="D17" s="52"/>
      <c r="E17" s="52"/>
    </row>
    <row r="18" spans="1:5" ht="24" customHeight="1">
      <c r="A18" s="52"/>
      <c r="B18" s="52"/>
      <c r="C18" s="52"/>
      <c r="D18" s="52"/>
      <c r="E18" s="52"/>
    </row>
    <row r="19" spans="1:5" ht="24" customHeight="1">
      <c r="A19" s="52"/>
      <c r="B19" s="52"/>
      <c r="C19" s="52"/>
      <c r="D19" s="52"/>
      <c r="E19" s="52"/>
    </row>
    <row r="20" spans="1:5" ht="24" customHeight="1">
      <c r="A20" s="52"/>
      <c r="B20" s="52"/>
      <c r="C20" s="52"/>
      <c r="D20" s="52"/>
      <c r="E20" s="52"/>
    </row>
    <row r="21" spans="1:5" ht="24" customHeight="1">
      <c r="A21" s="52"/>
      <c r="B21" s="52"/>
      <c r="C21" s="52"/>
      <c r="D21" s="52"/>
      <c r="E21" s="52"/>
    </row>
    <row r="22" spans="1:5" ht="24" customHeight="1">
      <c r="A22" s="52"/>
      <c r="B22" s="52"/>
      <c r="C22" s="52"/>
      <c r="D22" s="52"/>
      <c r="E22" s="52"/>
    </row>
    <row r="23" spans="1:5" ht="24" customHeight="1">
      <c r="A23" s="52"/>
      <c r="B23" s="52"/>
      <c r="C23" s="52"/>
      <c r="D23" s="52"/>
      <c r="E23" s="52"/>
    </row>
    <row r="24" spans="1:5" ht="24" customHeight="1">
      <c r="A24" s="52"/>
      <c r="B24" s="52"/>
      <c r="C24" s="52"/>
      <c r="D24" s="52"/>
      <c r="E24" s="52"/>
    </row>
    <row r="25" spans="1:5" ht="24" customHeight="1">
      <c r="A25" s="52"/>
      <c r="B25" s="52"/>
      <c r="C25" s="52"/>
      <c r="D25" s="52"/>
      <c r="E25" s="52"/>
    </row>
    <row r="26" spans="1:5" ht="24" customHeight="1">
      <c r="A26" s="52"/>
      <c r="B26" s="52"/>
      <c r="C26" s="52"/>
      <c r="D26" s="52"/>
      <c r="E26" s="52"/>
    </row>
    <row r="27" spans="1:5" ht="24" customHeight="1">
      <c r="A27" s="52"/>
      <c r="B27" s="52"/>
      <c r="C27" s="52"/>
      <c r="D27" s="52"/>
      <c r="E27" s="52"/>
    </row>
    <row r="28" spans="1:5" ht="24" customHeight="1">
      <c r="A28" s="52"/>
      <c r="B28" s="52"/>
      <c r="C28" s="52"/>
      <c r="D28" s="52"/>
      <c r="E28" s="52"/>
    </row>
    <row r="29" spans="1:5" ht="24" customHeight="1">
      <c r="A29" s="52"/>
      <c r="B29" s="52"/>
      <c r="C29" s="52"/>
      <c r="D29" s="52"/>
      <c r="E29" s="52"/>
    </row>
    <row r="30" spans="1:5" ht="24" customHeight="1">
      <c r="A30" s="52"/>
      <c r="B30" s="52"/>
      <c r="C30" s="52"/>
      <c r="D30" s="52"/>
      <c r="E30" s="52"/>
    </row>
    <row r="31" spans="1:7" ht="13.5">
      <c r="A31" s="65">
        <f aca="true" t="shared" si="0" ref="A31:A65">MOD($D$36+E31,35)</f>
        <v>14</v>
      </c>
      <c r="B31" s="66" t="s">
        <v>1</v>
      </c>
      <c r="C31" s="66" t="s">
        <v>2</v>
      </c>
      <c r="D31" s="66">
        <f>IF($B$3="A",14,0)</f>
        <v>14</v>
      </c>
      <c r="E31" s="66">
        <v>0</v>
      </c>
      <c r="F31" s="66"/>
      <c r="G31" s="67" t="str">
        <f>TEXT(B6,0)</f>
        <v>2022</v>
      </c>
    </row>
    <row r="32" spans="1:7" ht="13.5">
      <c r="A32" s="68">
        <f t="shared" si="0"/>
        <v>15</v>
      </c>
      <c r="B32" s="69" t="s">
        <v>3</v>
      </c>
      <c r="C32" s="69" t="s">
        <v>2</v>
      </c>
      <c r="D32" s="69">
        <f>IF($B$3="B",0,0)</f>
        <v>0</v>
      </c>
      <c r="E32" s="69">
        <v>1</v>
      </c>
      <c r="F32" s="69"/>
      <c r="G32" s="70" t="s">
        <v>4</v>
      </c>
    </row>
    <row r="33" spans="1:7" ht="13.5">
      <c r="A33" s="68">
        <f t="shared" si="0"/>
        <v>16</v>
      </c>
      <c r="B33" s="69" t="s">
        <v>5</v>
      </c>
      <c r="C33" s="69" t="s">
        <v>2</v>
      </c>
      <c r="D33" s="69">
        <f>IF($B$3="C",7,0)</f>
        <v>0</v>
      </c>
      <c r="E33" s="69">
        <v>2</v>
      </c>
      <c r="F33" s="69"/>
      <c r="G33" s="71" t="str">
        <f>CONCATENATE(G32,G31)</f>
        <v>1-1-2022</v>
      </c>
    </row>
    <row r="34" spans="1:7" ht="13.5">
      <c r="A34" s="68">
        <f t="shared" si="0"/>
        <v>17</v>
      </c>
      <c r="B34" s="69" t="s">
        <v>6</v>
      </c>
      <c r="C34" s="69" t="s">
        <v>7</v>
      </c>
      <c r="D34" s="69">
        <f>IF($B$3="D",28,0)</f>
        <v>0</v>
      </c>
      <c r="E34" s="69">
        <v>3</v>
      </c>
      <c r="F34" s="69"/>
      <c r="G34" s="71">
        <f>DATEVALUE(G33)</f>
        <v>44562</v>
      </c>
    </row>
    <row r="35" spans="1:7" ht="13.5">
      <c r="A35" s="68">
        <f t="shared" si="0"/>
        <v>18</v>
      </c>
      <c r="B35" s="69" t="s">
        <v>8</v>
      </c>
      <c r="C35" s="69" t="s">
        <v>7</v>
      </c>
      <c r="D35" s="69">
        <f>IF($B$3="E",21,0)</f>
        <v>0</v>
      </c>
      <c r="E35" s="69">
        <v>4</v>
      </c>
      <c r="F35" s="69"/>
      <c r="G35" s="71"/>
    </row>
    <row r="36" spans="1:7" ht="13.5">
      <c r="A36" s="68">
        <f t="shared" si="0"/>
        <v>19</v>
      </c>
      <c r="B36" s="69" t="s">
        <v>9</v>
      </c>
      <c r="C36" s="69" t="s">
        <v>10</v>
      </c>
      <c r="D36" s="69">
        <f>SUM(D31:D35)</f>
        <v>14</v>
      </c>
      <c r="E36" s="69">
        <v>5</v>
      </c>
      <c r="F36" s="69"/>
      <c r="G36" s="71"/>
    </row>
    <row r="37" spans="1:7" ht="13.5">
      <c r="A37" s="68">
        <f t="shared" si="0"/>
        <v>20</v>
      </c>
      <c r="B37" s="69" t="s">
        <v>11</v>
      </c>
      <c r="C37" s="69" t="s">
        <v>10</v>
      </c>
      <c r="D37" s="69"/>
      <c r="E37" s="69">
        <v>6</v>
      </c>
      <c r="F37" s="69"/>
      <c r="G37" s="71"/>
    </row>
    <row r="38" spans="1:7" ht="13.5">
      <c r="A38" s="68">
        <f t="shared" si="0"/>
        <v>21</v>
      </c>
      <c r="B38" s="69" t="s">
        <v>1</v>
      </c>
      <c r="C38" s="69" t="s">
        <v>10</v>
      </c>
      <c r="D38" s="69"/>
      <c r="E38" s="69">
        <v>7</v>
      </c>
      <c r="F38" s="69"/>
      <c r="G38" s="71"/>
    </row>
    <row r="39" spans="1:7" ht="13.5">
      <c r="A39" s="68">
        <f t="shared" si="0"/>
        <v>22</v>
      </c>
      <c r="B39" s="69" t="s">
        <v>3</v>
      </c>
      <c r="C39" s="69" t="s">
        <v>7</v>
      </c>
      <c r="D39" s="69"/>
      <c r="E39" s="69">
        <v>8</v>
      </c>
      <c r="F39" s="69"/>
      <c r="G39" s="71"/>
    </row>
    <row r="40" spans="1:11" ht="13.5">
      <c r="A40" s="68">
        <f t="shared" si="0"/>
        <v>23</v>
      </c>
      <c r="B40" s="69" t="s">
        <v>5</v>
      </c>
      <c r="C40" s="69" t="s">
        <v>7</v>
      </c>
      <c r="D40" s="69"/>
      <c r="E40" s="69">
        <v>9</v>
      </c>
      <c r="F40" s="69"/>
      <c r="G40" s="71"/>
      <c r="K40" s="64"/>
    </row>
    <row r="41" spans="1:7" ht="13.5">
      <c r="A41" s="68">
        <f t="shared" si="0"/>
        <v>24</v>
      </c>
      <c r="B41" s="69" t="s">
        <v>6</v>
      </c>
      <c r="C41" s="69" t="s">
        <v>7</v>
      </c>
      <c r="D41" s="69"/>
      <c r="E41" s="69">
        <v>10</v>
      </c>
      <c r="F41" s="69"/>
      <c r="G41" s="71"/>
    </row>
    <row r="42" spans="1:7" ht="13.5">
      <c r="A42" s="68">
        <f t="shared" si="0"/>
        <v>25</v>
      </c>
      <c r="B42" s="69" t="s">
        <v>8</v>
      </c>
      <c r="C42" s="69" t="s">
        <v>12</v>
      </c>
      <c r="D42" s="69"/>
      <c r="E42" s="69">
        <v>11</v>
      </c>
      <c r="F42" s="69"/>
      <c r="G42" s="71"/>
    </row>
    <row r="43" spans="1:7" ht="13.5">
      <c r="A43" s="68">
        <f t="shared" si="0"/>
        <v>26</v>
      </c>
      <c r="B43" s="69" t="s">
        <v>9</v>
      </c>
      <c r="C43" s="69" t="s">
        <v>12</v>
      </c>
      <c r="D43" s="69"/>
      <c r="E43" s="69">
        <v>12</v>
      </c>
      <c r="F43" s="69"/>
      <c r="G43" s="71"/>
    </row>
    <row r="44" spans="1:7" ht="13.5">
      <c r="A44" s="68">
        <f t="shared" si="0"/>
        <v>27</v>
      </c>
      <c r="B44" s="69" t="s">
        <v>11</v>
      </c>
      <c r="C44" s="69" t="s">
        <v>12</v>
      </c>
      <c r="D44" s="69"/>
      <c r="E44" s="69">
        <v>13</v>
      </c>
      <c r="F44" s="69"/>
      <c r="G44" s="71"/>
    </row>
    <row r="45" spans="1:7" ht="13.5">
      <c r="A45" s="68">
        <f t="shared" si="0"/>
        <v>28</v>
      </c>
      <c r="B45" s="69" t="s">
        <v>1</v>
      </c>
      <c r="C45" s="69" t="s">
        <v>7</v>
      </c>
      <c r="D45" s="69"/>
      <c r="E45" s="69">
        <v>14</v>
      </c>
      <c r="F45" s="69"/>
      <c r="G45" s="71"/>
    </row>
    <row r="46" spans="1:7" ht="13.5">
      <c r="A46" s="68">
        <f t="shared" si="0"/>
        <v>29</v>
      </c>
      <c r="B46" s="69" t="s">
        <v>3</v>
      </c>
      <c r="C46" s="69" t="s">
        <v>7</v>
      </c>
      <c r="D46" s="69"/>
      <c r="E46" s="69">
        <v>15</v>
      </c>
      <c r="F46" s="69"/>
      <c r="G46" s="71"/>
    </row>
    <row r="47" spans="1:7" ht="13.5">
      <c r="A47" s="68">
        <f t="shared" si="0"/>
        <v>30</v>
      </c>
      <c r="B47" s="69" t="s">
        <v>5</v>
      </c>
      <c r="C47" s="69" t="s">
        <v>7</v>
      </c>
      <c r="D47" s="69"/>
      <c r="E47" s="69">
        <v>16</v>
      </c>
      <c r="F47" s="69"/>
      <c r="G47" s="71"/>
    </row>
    <row r="48" spans="1:7" ht="13.5">
      <c r="A48" s="68">
        <f t="shared" si="0"/>
        <v>31</v>
      </c>
      <c r="B48" s="69" t="s">
        <v>6</v>
      </c>
      <c r="C48" s="69" t="s">
        <v>2</v>
      </c>
      <c r="D48" s="69"/>
      <c r="E48" s="69">
        <v>17</v>
      </c>
      <c r="F48" s="69"/>
      <c r="G48" s="71"/>
    </row>
    <row r="49" spans="1:7" ht="13.5">
      <c r="A49" s="68">
        <f t="shared" si="0"/>
        <v>32</v>
      </c>
      <c r="B49" s="69" t="s">
        <v>8</v>
      </c>
      <c r="C49" s="69" t="s">
        <v>2</v>
      </c>
      <c r="D49" s="69"/>
      <c r="E49" s="69">
        <v>18</v>
      </c>
      <c r="F49" s="69"/>
      <c r="G49" s="71"/>
    </row>
    <row r="50" spans="1:7" ht="13.5">
      <c r="A50" s="68">
        <f t="shared" si="0"/>
        <v>33</v>
      </c>
      <c r="B50" s="69" t="s">
        <v>9</v>
      </c>
      <c r="C50" s="69" t="s">
        <v>2</v>
      </c>
      <c r="D50" s="69"/>
      <c r="E50" s="69">
        <v>19</v>
      </c>
      <c r="F50" s="69"/>
      <c r="G50" s="71"/>
    </row>
    <row r="51" spans="1:7" ht="13.5">
      <c r="A51" s="68">
        <f t="shared" si="0"/>
        <v>34</v>
      </c>
      <c r="B51" s="69" t="s">
        <v>11</v>
      </c>
      <c r="C51" s="69" t="s">
        <v>7</v>
      </c>
      <c r="D51" s="69"/>
      <c r="E51" s="69">
        <v>20</v>
      </c>
      <c r="F51" s="69"/>
      <c r="G51" s="71"/>
    </row>
    <row r="52" spans="1:7" ht="13.5">
      <c r="A52" s="68">
        <f t="shared" si="0"/>
        <v>0</v>
      </c>
      <c r="B52" s="69" t="s">
        <v>1</v>
      </c>
      <c r="C52" s="69" t="s">
        <v>7</v>
      </c>
      <c r="D52" s="69"/>
      <c r="E52" s="69">
        <v>21</v>
      </c>
      <c r="F52" s="69"/>
      <c r="G52" s="71"/>
    </row>
    <row r="53" spans="1:7" ht="13.5">
      <c r="A53" s="68">
        <f t="shared" si="0"/>
        <v>1</v>
      </c>
      <c r="B53" s="69" t="s">
        <v>3</v>
      </c>
      <c r="C53" s="69" t="s">
        <v>10</v>
      </c>
      <c r="D53" s="69"/>
      <c r="E53" s="69">
        <v>22</v>
      </c>
      <c r="F53" s="69"/>
      <c r="G53" s="71"/>
    </row>
    <row r="54" spans="1:7" ht="13.5">
      <c r="A54" s="68">
        <f t="shared" si="0"/>
        <v>2</v>
      </c>
      <c r="B54" s="69" t="s">
        <v>5</v>
      </c>
      <c r="C54" s="69" t="s">
        <v>10</v>
      </c>
      <c r="D54" s="69"/>
      <c r="E54" s="69">
        <v>23</v>
      </c>
      <c r="F54" s="69"/>
      <c r="G54" s="71"/>
    </row>
    <row r="55" spans="1:7" ht="13.5">
      <c r="A55" s="68">
        <f t="shared" si="0"/>
        <v>3</v>
      </c>
      <c r="B55" s="69" t="s">
        <v>6</v>
      </c>
      <c r="C55" s="69" t="s">
        <v>10</v>
      </c>
      <c r="D55" s="69"/>
      <c r="E55" s="69">
        <v>24</v>
      </c>
      <c r="F55" s="69"/>
      <c r="G55" s="71"/>
    </row>
    <row r="56" spans="1:7" ht="13.5">
      <c r="A56" s="68">
        <f t="shared" si="0"/>
        <v>4</v>
      </c>
      <c r="B56" s="69" t="s">
        <v>8</v>
      </c>
      <c r="C56" s="69" t="s">
        <v>10</v>
      </c>
      <c r="D56" s="69"/>
      <c r="E56" s="69">
        <v>25</v>
      </c>
      <c r="F56" s="69"/>
      <c r="G56" s="71"/>
    </row>
    <row r="57" spans="1:7" ht="13.5">
      <c r="A57" s="68">
        <f t="shared" si="0"/>
        <v>5</v>
      </c>
      <c r="B57" s="69" t="s">
        <v>9</v>
      </c>
      <c r="C57" s="69" t="s">
        <v>7</v>
      </c>
      <c r="D57" s="69"/>
      <c r="E57" s="69">
        <v>26</v>
      </c>
      <c r="F57" s="69"/>
      <c r="G57" s="71"/>
    </row>
    <row r="58" spans="1:7" ht="13.5">
      <c r="A58" s="68">
        <f t="shared" si="0"/>
        <v>6</v>
      </c>
      <c r="B58" s="69" t="s">
        <v>11</v>
      </c>
      <c r="C58" s="69" t="s">
        <v>7</v>
      </c>
      <c r="D58" s="69"/>
      <c r="E58" s="69">
        <v>27</v>
      </c>
      <c r="F58" s="69"/>
      <c r="G58" s="71"/>
    </row>
    <row r="59" spans="1:7" ht="13.5">
      <c r="A59" s="68">
        <f t="shared" si="0"/>
        <v>7</v>
      </c>
      <c r="B59" s="69" t="s">
        <v>1</v>
      </c>
      <c r="C59" s="69" t="s">
        <v>12</v>
      </c>
      <c r="D59" s="69"/>
      <c r="E59" s="69">
        <v>28</v>
      </c>
      <c r="F59" s="69"/>
      <c r="G59" s="71"/>
    </row>
    <row r="60" spans="1:7" ht="13.5">
      <c r="A60" s="68">
        <f t="shared" si="0"/>
        <v>8</v>
      </c>
      <c r="B60" s="69" t="s">
        <v>3</v>
      </c>
      <c r="C60" s="69" t="s">
        <v>12</v>
      </c>
      <c r="D60" s="69"/>
      <c r="E60" s="69">
        <v>29</v>
      </c>
      <c r="F60" s="69"/>
      <c r="G60" s="71"/>
    </row>
    <row r="61" spans="1:7" ht="13.5">
      <c r="A61" s="68">
        <f t="shared" si="0"/>
        <v>9</v>
      </c>
      <c r="B61" s="69" t="s">
        <v>5</v>
      </c>
      <c r="C61" s="69" t="s">
        <v>12</v>
      </c>
      <c r="D61" s="69"/>
      <c r="E61" s="69">
        <v>30</v>
      </c>
      <c r="F61" s="69"/>
      <c r="G61" s="71"/>
    </row>
    <row r="62" spans="1:7" ht="13.5">
      <c r="A62" s="68">
        <f t="shared" si="0"/>
        <v>10</v>
      </c>
      <c r="B62" s="69" t="s">
        <v>6</v>
      </c>
      <c r="C62" s="69" t="s">
        <v>12</v>
      </c>
      <c r="D62" s="69"/>
      <c r="E62" s="69">
        <v>31</v>
      </c>
      <c r="F62" s="69"/>
      <c r="G62" s="71"/>
    </row>
    <row r="63" spans="1:7" ht="13.5">
      <c r="A63" s="68">
        <f t="shared" si="0"/>
        <v>11</v>
      </c>
      <c r="B63" s="69" t="s">
        <v>8</v>
      </c>
      <c r="C63" s="69" t="s">
        <v>7</v>
      </c>
      <c r="D63" s="69"/>
      <c r="E63" s="69">
        <v>32</v>
      </c>
      <c r="F63" s="69"/>
      <c r="G63" s="71"/>
    </row>
    <row r="64" spans="1:7" ht="13.5">
      <c r="A64" s="68">
        <f t="shared" si="0"/>
        <v>12</v>
      </c>
      <c r="B64" s="69" t="s">
        <v>9</v>
      </c>
      <c r="C64" s="69" t="s">
        <v>7</v>
      </c>
      <c r="D64" s="69"/>
      <c r="E64" s="69">
        <v>33</v>
      </c>
      <c r="F64" s="69"/>
      <c r="G64" s="71"/>
    </row>
    <row r="65" spans="1:7" ht="13.5">
      <c r="A65" s="72">
        <f t="shared" si="0"/>
        <v>13</v>
      </c>
      <c r="B65" s="73" t="s">
        <v>11</v>
      </c>
      <c r="C65" s="73" t="s">
        <v>7</v>
      </c>
      <c r="D65" s="73"/>
      <c r="E65" s="73">
        <v>34</v>
      </c>
      <c r="F65" s="73"/>
      <c r="G65" s="74"/>
    </row>
  </sheetData>
  <sheetProtection password="D6A3" sheet="1" objects="1" scenarios="1" selectLockedCells="1"/>
  <mergeCells count="1">
    <mergeCell ref="D3:I6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r:id="rId2"/>
  <headerFooter alignWithMargins="0">
    <oddFooter>&amp;CINTERNAL&amp;R&amp;1#&amp;"Calibri"&amp;12&amp;KFF0000INTERNAL</oddFooter>
  </headerFooter>
  <customProperties>
    <customPr name="IbpWorksheetKeyString_GUID" r:id="rId3"/>
  </customPropertie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D72229"/>
    <pageSetUpPr fitToPage="1"/>
  </sheetPr>
  <dimension ref="A2:BJ83"/>
  <sheetViews>
    <sheetView showGridLines="0" zoomScaleSheetLayoutView="100" zoomScalePageLayoutView="0" workbookViewId="0" topLeftCell="A1">
      <selection activeCell="A1" sqref="A1"/>
    </sheetView>
  </sheetViews>
  <sheetFormatPr defaultColWidth="4.00390625" defaultRowHeight="12.75"/>
  <cols>
    <col min="1" max="1" width="1.57421875" style="3" customWidth="1"/>
    <col min="2" max="2" width="4.28125" style="4" customWidth="1"/>
    <col min="3" max="3" width="4.7109375" style="5" customWidth="1"/>
    <col min="4" max="4" width="4.28125" style="4" customWidth="1"/>
    <col min="5" max="5" width="44.7109375" style="6" hidden="1" customWidth="1"/>
    <col min="6" max="6" width="0.2890625" style="3" customWidth="1"/>
    <col min="7" max="7" width="4.28125" style="4" customWidth="1"/>
    <col min="8" max="8" width="4.7109375" style="5" customWidth="1"/>
    <col min="9" max="9" width="4.7109375" style="4" customWidth="1"/>
    <col min="10" max="10" width="0.2890625" style="7" customWidth="1"/>
    <col min="11" max="11" width="0.13671875" style="8" hidden="1" customWidth="1"/>
    <col min="12" max="12" width="4.7109375" style="4" customWidth="1"/>
    <col min="13" max="13" width="4.7109375" style="5" customWidth="1"/>
    <col min="14" max="14" width="4.28125" style="4" customWidth="1"/>
    <col min="15" max="15" width="44.7109375" style="7" hidden="1" customWidth="1"/>
    <col min="16" max="16" width="0.2890625" style="8" customWidth="1"/>
    <col min="17" max="17" width="4.28125" style="4" customWidth="1"/>
    <col min="18" max="18" width="4.7109375" style="5" customWidth="1"/>
    <col min="19" max="19" width="4.28125" style="4" customWidth="1"/>
    <col min="20" max="20" width="44.7109375" style="7" hidden="1" customWidth="1"/>
    <col min="21" max="21" width="0.2890625" style="8" customWidth="1"/>
    <col min="22" max="22" width="4.28125" style="4" customWidth="1"/>
    <col min="23" max="23" width="4.7109375" style="5" customWidth="1"/>
    <col min="24" max="24" width="4.28125" style="4" customWidth="1"/>
    <col min="25" max="25" width="44.7109375" style="7" hidden="1" customWidth="1"/>
    <col min="26" max="26" width="0.2890625" style="8" customWidth="1"/>
    <col min="27" max="27" width="4.28125" style="4" customWidth="1"/>
    <col min="28" max="28" width="4.7109375" style="5" customWidth="1"/>
    <col min="29" max="29" width="4.28125" style="4" customWidth="1"/>
    <col min="30" max="30" width="44.7109375" style="7" hidden="1" customWidth="1"/>
    <col min="31" max="31" width="0.2890625" style="8" customWidth="1"/>
    <col min="32" max="32" width="4.28125" style="4" customWidth="1"/>
    <col min="33" max="33" width="4.7109375" style="4" customWidth="1"/>
    <col min="34" max="34" width="4.28125" style="4" customWidth="1"/>
    <col min="35" max="35" width="44.7109375" style="4" hidden="1" customWidth="1"/>
    <col min="36" max="36" width="0.2890625" style="9" customWidth="1"/>
    <col min="37" max="37" width="4.28125" style="4" customWidth="1"/>
    <col min="38" max="38" width="4.7109375" style="4" customWidth="1"/>
    <col min="39" max="39" width="4.28125" style="4" customWidth="1"/>
    <col min="40" max="40" width="44.7109375" style="4" hidden="1" customWidth="1"/>
    <col min="41" max="41" width="0.2890625" style="9" customWidth="1"/>
    <col min="42" max="42" width="4.28125" style="4" customWidth="1"/>
    <col min="43" max="43" width="4.7109375" style="4" customWidth="1"/>
    <col min="44" max="44" width="4.28125" style="4" customWidth="1"/>
    <col min="45" max="45" width="44.7109375" style="4" hidden="1" customWidth="1"/>
    <col min="46" max="46" width="0.2890625" style="9" customWidth="1"/>
    <col min="47" max="47" width="4.28125" style="4" customWidth="1"/>
    <col min="48" max="48" width="4.7109375" style="4" customWidth="1"/>
    <col min="49" max="49" width="4.28125" style="4" customWidth="1"/>
    <col min="50" max="50" width="44.7109375" style="4" hidden="1" customWidth="1"/>
    <col min="51" max="51" width="0.2890625" style="9" customWidth="1"/>
    <col min="52" max="52" width="4.28125" style="4" customWidth="1"/>
    <col min="53" max="53" width="4.7109375" style="4" customWidth="1"/>
    <col min="54" max="54" width="4.28125" style="4" customWidth="1"/>
    <col min="55" max="55" width="44.7109375" style="4" hidden="1" customWidth="1"/>
    <col min="56" max="56" width="0.2890625" style="9" customWidth="1"/>
    <col min="57" max="57" width="4.28125" style="4" customWidth="1"/>
    <col min="58" max="58" width="4.7109375" style="4" customWidth="1"/>
    <col min="59" max="59" width="4.28125" style="4" customWidth="1"/>
    <col min="60" max="60" width="44.7109375" style="4" hidden="1" customWidth="1"/>
    <col min="61" max="61" width="0.2890625" style="4" customWidth="1"/>
    <col min="62" max="62" width="3.7109375" style="3" customWidth="1"/>
    <col min="63" max="16384" width="4.00390625" style="4" customWidth="1"/>
  </cols>
  <sheetData>
    <row r="1" ht="7.5" customHeight="1"/>
    <row r="2" spans="1:62" s="12" customFormat="1" ht="22.5" customHeight="1" thickBot="1">
      <c r="A2" s="10"/>
      <c r="B2" s="11" t="str">
        <f>INFO!$B$3</f>
        <v>A</v>
      </c>
      <c r="C2" s="12" t="s">
        <v>0</v>
      </c>
      <c r="E2" s="13">
        <f>INFO!$B$6</f>
        <v>2022</v>
      </c>
      <c r="F2" s="10"/>
      <c r="G2" s="83">
        <f>C4</f>
        <v>44562</v>
      </c>
      <c r="H2" s="83"/>
      <c r="I2" s="83"/>
      <c r="J2" s="13"/>
      <c r="K2" s="14"/>
      <c r="L2" s="11"/>
      <c r="O2" s="13"/>
      <c r="P2" s="15"/>
      <c r="Q2" s="11"/>
      <c r="T2" s="13"/>
      <c r="U2" s="15"/>
      <c r="V2" s="11"/>
      <c r="Y2" s="13"/>
      <c r="Z2" s="15"/>
      <c r="AA2" s="11"/>
      <c r="AD2" s="13"/>
      <c r="AE2" s="15"/>
      <c r="AF2" s="11"/>
      <c r="AI2" s="13"/>
      <c r="AJ2" s="16"/>
      <c r="AK2" s="11"/>
      <c r="AN2" s="13"/>
      <c r="AO2" s="16"/>
      <c r="AP2" s="11"/>
      <c r="AS2" s="13"/>
      <c r="AT2" s="16"/>
      <c r="AU2" s="11"/>
      <c r="AX2" s="13"/>
      <c r="AY2" s="16"/>
      <c r="AZ2" s="11"/>
      <c r="BC2" s="13"/>
      <c r="BD2" s="16"/>
      <c r="BE2" s="11"/>
      <c r="BH2" s="13"/>
      <c r="BJ2" s="10"/>
    </row>
    <row r="3" spans="1:62" s="20" customFormat="1" ht="21" customHeight="1" thickBot="1">
      <c r="A3" s="17"/>
      <c r="B3" s="84">
        <f>+C4</f>
        <v>44562</v>
      </c>
      <c r="C3" s="85"/>
      <c r="D3" s="85"/>
      <c r="E3" s="86"/>
      <c r="F3" s="18"/>
      <c r="G3" s="84">
        <f>H4</f>
        <v>44593</v>
      </c>
      <c r="H3" s="85"/>
      <c r="I3" s="85"/>
      <c r="J3" s="86"/>
      <c r="K3" s="18"/>
      <c r="L3" s="84">
        <f>M4</f>
        <v>44621</v>
      </c>
      <c r="M3" s="85"/>
      <c r="N3" s="85"/>
      <c r="O3" s="86"/>
      <c r="P3" s="18"/>
      <c r="Q3" s="84">
        <f>R4</f>
        <v>44652</v>
      </c>
      <c r="R3" s="85"/>
      <c r="S3" s="85"/>
      <c r="T3" s="86"/>
      <c r="U3" s="18"/>
      <c r="V3" s="84">
        <f>W4</f>
        <v>44682</v>
      </c>
      <c r="W3" s="85"/>
      <c r="X3" s="85"/>
      <c r="Y3" s="86"/>
      <c r="Z3" s="18"/>
      <c r="AA3" s="84">
        <f>AB4</f>
        <v>44713</v>
      </c>
      <c r="AB3" s="85"/>
      <c r="AC3" s="85"/>
      <c r="AD3" s="86"/>
      <c r="AE3" s="18"/>
      <c r="AF3" s="84">
        <f>AG4</f>
        <v>44743</v>
      </c>
      <c r="AG3" s="85"/>
      <c r="AH3" s="85"/>
      <c r="AI3" s="86"/>
      <c r="AJ3" s="18"/>
      <c r="AK3" s="84">
        <f>AL4</f>
        <v>44774</v>
      </c>
      <c r="AL3" s="85"/>
      <c r="AM3" s="85"/>
      <c r="AN3" s="86"/>
      <c r="AO3" s="18"/>
      <c r="AP3" s="84">
        <f>AQ4</f>
        <v>44805</v>
      </c>
      <c r="AQ3" s="85"/>
      <c r="AR3" s="85"/>
      <c r="AS3" s="86"/>
      <c r="AT3" s="18"/>
      <c r="AU3" s="84">
        <f>AV4</f>
        <v>44835</v>
      </c>
      <c r="AV3" s="85"/>
      <c r="AW3" s="85"/>
      <c r="AX3" s="86"/>
      <c r="AY3" s="18"/>
      <c r="AZ3" s="84">
        <f>BA4</f>
        <v>44866</v>
      </c>
      <c r="BA3" s="85"/>
      <c r="BB3" s="85"/>
      <c r="BC3" s="86"/>
      <c r="BD3" s="18"/>
      <c r="BE3" s="88">
        <f>BF4</f>
        <v>44896</v>
      </c>
      <c r="BF3" s="89"/>
      <c r="BG3" s="89"/>
      <c r="BH3" s="89"/>
      <c r="BI3" s="19"/>
      <c r="BJ3" s="17"/>
    </row>
    <row r="4" spans="1:62" ht="15.75" customHeight="1">
      <c r="A4" s="8"/>
      <c r="B4" s="21" t="str">
        <f>VLOOKUP(MOD(C4+12,28),INFO!$A$31:$C$65,2,0)</f>
        <v>za</v>
      </c>
      <c r="C4" s="1">
        <f>INFO!G34</f>
        <v>44562</v>
      </c>
      <c r="D4" s="22" t="str">
        <f>VLOOKUP(MOD(C4+12,35),INFO!$A$31:$C$65,3,0)</f>
        <v>V</v>
      </c>
      <c r="E4" s="23" t="str">
        <f aca="true" t="shared" si="0" ref="E4:E34">D4</f>
        <v>V</v>
      </c>
      <c r="F4" s="8"/>
      <c r="G4" s="24" t="str">
        <f>VLOOKUP(MOD(H4+12,28),INFO!$A$31:$C$65,2,0)</f>
        <v>di</v>
      </c>
      <c r="H4" s="1">
        <f>+C34+1</f>
        <v>44593</v>
      </c>
      <c r="I4" s="22" t="str">
        <f>VLOOKUP(MOD(H4+12,35),INFO!$A$31:$C$65,3,0)</f>
        <v>L</v>
      </c>
      <c r="J4" s="23" t="str">
        <f aca="true" t="shared" si="1" ref="J4:J32">I4</f>
        <v>L</v>
      </c>
      <c r="L4" s="24" t="str">
        <f>VLOOKUP(MOD(M4+12,28),INFO!$A$31:$C$65,2,0)</f>
        <v>di</v>
      </c>
      <c r="M4" s="1">
        <f>IF(MOD(YEAR($C$5),4),H31+1,H31+2)</f>
        <v>44621</v>
      </c>
      <c r="N4" s="22" t="str">
        <f>VLOOKUP(MOD(M4+12,35),INFO!$A$31:$C$65,3,0)</f>
        <v>N</v>
      </c>
      <c r="O4" s="23" t="str">
        <f aca="true" t="shared" si="2" ref="O4:O34">N4</f>
        <v>N</v>
      </c>
      <c r="Q4" s="24" t="str">
        <f>VLOOKUP(MOD(R4+12,28),INFO!$A$31:$C$65,2,0)</f>
        <v>vr</v>
      </c>
      <c r="R4" s="1">
        <f>+M34+1</f>
        <v>44652</v>
      </c>
      <c r="S4" s="22" t="str">
        <f>VLOOKUP(MOD(R4+12,35),INFO!$A$31:$C$65,3,0)</f>
        <v>V</v>
      </c>
      <c r="T4" s="23" t="str">
        <f aca="true" t="shared" si="3" ref="T4:T34">S4</f>
        <v>V</v>
      </c>
      <c r="V4" s="24" t="str">
        <f>VLOOKUP(MOD(W4+12,28),INFO!$A$31:$C$65,2,0)</f>
        <v>zo</v>
      </c>
      <c r="W4" s="1">
        <f>+R33+1</f>
        <v>44682</v>
      </c>
      <c r="X4" s="22" t="str">
        <f>VLOOKUP(MOD(W4+12,35),INFO!$A$31:$C$65,3,0)</f>
        <v>R</v>
      </c>
      <c r="Y4" s="23" t="str">
        <f aca="true" t="shared" si="4" ref="Y4:Y34">X4</f>
        <v>R</v>
      </c>
      <c r="AA4" s="24" t="str">
        <f>VLOOKUP(MOD(AB4+12,28),INFO!$A$31:$C$65,2,0)</f>
        <v>wo</v>
      </c>
      <c r="AB4" s="1">
        <f>+W34+1</f>
        <v>44713</v>
      </c>
      <c r="AC4" s="22" t="str">
        <f>VLOOKUP(MOD(AB4+12,35),INFO!$A$31:$C$65,3,0)</f>
        <v>R</v>
      </c>
      <c r="AD4" s="23" t="str">
        <f aca="true" t="shared" si="5" ref="AD4:AD33">AC4</f>
        <v>R</v>
      </c>
      <c r="AF4" s="21" t="str">
        <f>VLOOKUP(MOD(AG4+12,28),INFO!$A$31:$C$65,2,0)</f>
        <v>vr</v>
      </c>
      <c r="AG4" s="1">
        <f>AB33+1</f>
        <v>44743</v>
      </c>
      <c r="AH4" s="22" t="str">
        <f>VLOOKUP(MOD(AG4+12,35),INFO!$A$31:$C$65,3,0)</f>
        <v>N</v>
      </c>
      <c r="AI4" s="23" t="str">
        <f aca="true" t="shared" si="6" ref="AI4:AI34">AH4</f>
        <v>N</v>
      </c>
      <c r="AJ4" s="8"/>
      <c r="AK4" s="24" t="str">
        <f>VLOOKUP(MOD(AL4+12,28),INFO!$A$31:$C$65,2,0)</f>
        <v>ma</v>
      </c>
      <c r="AL4" s="1">
        <f>+AG34+1</f>
        <v>44774</v>
      </c>
      <c r="AM4" s="22" t="str">
        <f>VLOOKUP(MOD(AL4+12,35),INFO!$A$31:$C$65,3,0)</f>
        <v>V</v>
      </c>
      <c r="AN4" s="23" t="str">
        <f aca="true" t="shared" si="7" ref="AN4:AN34">AM4</f>
        <v>V</v>
      </c>
      <c r="AO4" s="8"/>
      <c r="AP4" s="24" t="str">
        <f>VLOOKUP(MOD(AQ4+12,28),INFO!$A$31:$C$65,2,0)</f>
        <v>do</v>
      </c>
      <c r="AQ4" s="1">
        <f>+AL34+1</f>
        <v>44805</v>
      </c>
      <c r="AR4" s="22" t="str">
        <f>VLOOKUP(MOD(AQ4+12,35),INFO!$A$31:$C$65,3,0)</f>
        <v>R</v>
      </c>
      <c r="AS4" s="23" t="str">
        <f aca="true" t="shared" si="8" ref="AS4:AS34">AR4</f>
        <v>R</v>
      </c>
      <c r="AT4" s="8"/>
      <c r="AU4" s="24" t="str">
        <f>VLOOKUP(MOD(AV4+12,28),INFO!$A$31:$C$65,2,0)</f>
        <v>za</v>
      </c>
      <c r="AV4" s="1">
        <f>+AQ33+1</f>
        <v>44835</v>
      </c>
      <c r="AW4" s="22" t="str">
        <f>VLOOKUP(MOD(AV4+12,35),INFO!$A$31:$C$65,3,0)</f>
        <v>R</v>
      </c>
      <c r="AX4" s="23" t="str">
        <f aca="true" t="shared" si="9" ref="AX4:AX34">AW4</f>
        <v>R</v>
      </c>
      <c r="AY4" s="8"/>
      <c r="AZ4" s="24" t="str">
        <f>VLOOKUP(MOD(BA4+12,28),INFO!$A$31:$C$65,2,0)</f>
        <v>di</v>
      </c>
      <c r="BA4" s="1">
        <f>+AV34+1</f>
        <v>44866</v>
      </c>
      <c r="BB4" s="22" t="str">
        <f>VLOOKUP(MOD(BA4+12,35),INFO!$A$31:$C$65,3,0)</f>
        <v>N</v>
      </c>
      <c r="BC4" s="23" t="str">
        <f aca="true" t="shared" si="10" ref="BC4:BC34">BB4</f>
        <v>N</v>
      </c>
      <c r="BD4" s="8"/>
      <c r="BE4" s="25" t="str">
        <f>VLOOKUP(MOD(BF4+12,28),INFO!$A$31:$C$65,2,0)</f>
        <v>do</v>
      </c>
      <c r="BF4" s="26">
        <f>+BA33+1</f>
        <v>44896</v>
      </c>
      <c r="BG4" s="27" t="str">
        <f>VLOOKUP(MOD(BF4+12,35),INFO!$A$31:$C$65,3,0)</f>
        <v>V</v>
      </c>
      <c r="BH4" s="28" t="str">
        <f aca="true" t="shared" si="11" ref="BH4:BH34">BG4</f>
        <v>V</v>
      </c>
      <c r="BI4" s="29"/>
      <c r="BJ4" s="8"/>
    </row>
    <row r="5" spans="1:62" ht="15.75" customHeight="1">
      <c r="A5" s="8"/>
      <c r="B5" s="21" t="str">
        <f>VLOOKUP(MOD(C5+12,28),INFO!$A$31:$C$65,2,0)</f>
        <v>zo</v>
      </c>
      <c r="C5" s="1">
        <f aca="true" t="shared" si="12" ref="C5:C34">+C4+1</f>
        <v>44563</v>
      </c>
      <c r="D5" s="22" t="str">
        <f>VLOOKUP(MOD(C5+12,35),INFO!$A$31:$C$65,3,0)</f>
        <v>V</v>
      </c>
      <c r="E5" s="23" t="str">
        <f t="shared" si="0"/>
        <v>V</v>
      </c>
      <c r="F5" s="8"/>
      <c r="G5" s="24" t="str">
        <f>VLOOKUP(MOD(H5+12,28),INFO!$A$31:$C$65,2,0)</f>
        <v>wo</v>
      </c>
      <c r="H5" s="1">
        <f aca="true" t="shared" si="13" ref="H5:H31">+H4+1</f>
        <v>44594</v>
      </c>
      <c r="I5" s="22" t="str">
        <f>VLOOKUP(MOD(H5+12,35),INFO!$A$31:$C$65,3,0)</f>
        <v>L</v>
      </c>
      <c r="J5" s="23" t="str">
        <f t="shared" si="1"/>
        <v>L</v>
      </c>
      <c r="L5" s="24" t="str">
        <f>VLOOKUP(MOD(M5+12,28),INFO!$A$31:$C$65,2,0)</f>
        <v>wo</v>
      </c>
      <c r="M5" s="1">
        <f aca="true" t="shared" si="14" ref="M5:M34">1+M4</f>
        <v>44622</v>
      </c>
      <c r="N5" s="22" t="str">
        <f>VLOOKUP(MOD(M5+12,35),INFO!$A$31:$C$65,3,0)</f>
        <v>N</v>
      </c>
      <c r="O5" s="23" t="str">
        <f t="shared" si="2"/>
        <v>N</v>
      </c>
      <c r="Q5" s="24" t="str">
        <f>VLOOKUP(MOD(R5+12,28),INFO!$A$31:$C$65,2,0)</f>
        <v>za</v>
      </c>
      <c r="R5" s="1">
        <f aca="true" t="shared" si="15" ref="R5:R33">+R4+1</f>
        <v>44653</v>
      </c>
      <c r="S5" s="22" t="str">
        <f>VLOOKUP(MOD(R5+12,35),INFO!$A$31:$C$65,3,0)</f>
        <v>R</v>
      </c>
      <c r="T5" s="23" t="str">
        <f t="shared" si="3"/>
        <v>R</v>
      </c>
      <c r="V5" s="24" t="str">
        <f>VLOOKUP(MOD(W5+12,28),INFO!$A$31:$C$65,2,0)</f>
        <v>ma</v>
      </c>
      <c r="W5" s="1">
        <f aca="true" t="shared" si="16" ref="W5:W34">+W4+1</f>
        <v>44683</v>
      </c>
      <c r="X5" s="22" t="str">
        <f>VLOOKUP(MOD(W5+12,35),INFO!$A$31:$C$65,3,0)</f>
        <v>R</v>
      </c>
      <c r="Y5" s="23" t="str">
        <f t="shared" si="4"/>
        <v>R</v>
      </c>
      <c r="AA5" s="24" t="str">
        <f>VLOOKUP(MOD(AB5+12,28),INFO!$A$31:$C$65,2,0)</f>
        <v>do</v>
      </c>
      <c r="AB5" s="1">
        <f aca="true" t="shared" si="17" ref="AB5:AB33">+AB4+1</f>
        <v>44714</v>
      </c>
      <c r="AC5" s="22" t="str">
        <f>VLOOKUP(MOD(AB5+12,35),INFO!$A$31:$C$65,3,0)</f>
        <v>L</v>
      </c>
      <c r="AD5" s="23" t="str">
        <f t="shared" si="5"/>
        <v>L</v>
      </c>
      <c r="AF5" s="24" t="str">
        <f>VLOOKUP(MOD(AG5+12,28),INFO!$A$31:$C$65,2,0)</f>
        <v>za</v>
      </c>
      <c r="AG5" s="1">
        <f aca="true" t="shared" si="18" ref="AG5:AG34">+AG4+1</f>
        <v>44744</v>
      </c>
      <c r="AH5" s="22" t="str">
        <f>VLOOKUP(MOD(AG5+12,35),INFO!$A$31:$C$65,3,0)</f>
        <v>N</v>
      </c>
      <c r="AI5" s="30" t="str">
        <f t="shared" si="6"/>
        <v>N</v>
      </c>
      <c r="AJ5" s="31"/>
      <c r="AK5" s="24" t="str">
        <f>VLOOKUP(MOD(AL5+12,28),INFO!$A$31:$C$65,2,0)</f>
        <v>di</v>
      </c>
      <c r="AL5" s="1">
        <f aca="true" t="shared" si="19" ref="AL5:AL34">+AL4+1</f>
        <v>44775</v>
      </c>
      <c r="AM5" s="22" t="str">
        <f>VLOOKUP(MOD(AL5+12,35),INFO!$A$31:$C$65,3,0)</f>
        <v>R</v>
      </c>
      <c r="AN5" s="23" t="str">
        <f t="shared" si="7"/>
        <v>R</v>
      </c>
      <c r="AO5" s="8"/>
      <c r="AP5" s="24" t="str">
        <f>VLOOKUP(MOD(AQ5+12,28),INFO!$A$31:$C$65,2,0)</f>
        <v>vr</v>
      </c>
      <c r="AQ5" s="1">
        <f aca="true" t="shared" si="20" ref="AQ5:AQ33">1+AQ4</f>
        <v>44806</v>
      </c>
      <c r="AR5" s="22" t="str">
        <f>VLOOKUP(MOD(AQ5+12,35),INFO!$A$31:$C$65,3,0)</f>
        <v>R</v>
      </c>
      <c r="AS5" s="23" t="str">
        <f t="shared" si="8"/>
        <v>R</v>
      </c>
      <c r="AT5" s="8"/>
      <c r="AU5" s="24" t="str">
        <f>VLOOKUP(MOD(AV5+12,28),INFO!$A$31:$C$65,2,0)</f>
        <v>zo</v>
      </c>
      <c r="AV5" s="1">
        <f aca="true" t="shared" si="21" ref="AV5:AV34">+AV4+1</f>
        <v>44836</v>
      </c>
      <c r="AW5" s="22" t="str">
        <f>VLOOKUP(MOD(AV5+12,35),INFO!$A$31:$C$65,3,0)</f>
        <v>R</v>
      </c>
      <c r="AX5" s="23" t="str">
        <f t="shared" si="9"/>
        <v>R</v>
      </c>
      <c r="AY5" s="8"/>
      <c r="AZ5" s="24" t="str">
        <f>VLOOKUP(MOD(BA5+12,28),INFO!$A$31:$C$65,2,0)</f>
        <v>wo</v>
      </c>
      <c r="BA5" s="1">
        <f aca="true" t="shared" si="22" ref="BA5:BA33">+BA4+1</f>
        <v>44867</v>
      </c>
      <c r="BB5" s="22" t="str">
        <f>VLOOKUP(MOD(BA5+12,35),INFO!$A$31:$C$65,3,0)</f>
        <v>N</v>
      </c>
      <c r="BC5" s="23" t="str">
        <f t="shared" si="10"/>
        <v>N</v>
      </c>
      <c r="BD5" s="8"/>
      <c r="BE5" s="24" t="str">
        <f>VLOOKUP(MOD(BF5+12,28),INFO!$A$31:$C$65,2,0)</f>
        <v>vr</v>
      </c>
      <c r="BF5" s="1">
        <f aca="true" t="shared" si="23" ref="BF5:BF34">+BF4+1</f>
        <v>44897</v>
      </c>
      <c r="BG5" s="22" t="str">
        <f>VLOOKUP(MOD(BF5+12,35),INFO!$A$31:$C$65,3,0)</f>
        <v>V</v>
      </c>
      <c r="BH5" s="23" t="str">
        <f t="shared" si="11"/>
        <v>V</v>
      </c>
      <c r="BI5" s="29"/>
      <c r="BJ5" s="8"/>
    </row>
    <row r="6" spans="1:62" ht="15.75" customHeight="1">
      <c r="A6" s="8"/>
      <c r="B6" s="21" t="str">
        <f>VLOOKUP(MOD(C6+12,28),INFO!$A$31:$C$65,2,0)</f>
        <v>ma</v>
      </c>
      <c r="C6" s="1">
        <f t="shared" si="12"/>
        <v>44564</v>
      </c>
      <c r="D6" s="22" t="str">
        <f>VLOOKUP(MOD(C6+12,35),INFO!$A$31:$C$65,3,0)</f>
        <v>V</v>
      </c>
      <c r="E6" s="23" t="str">
        <f t="shared" si="0"/>
        <v>V</v>
      </c>
      <c r="F6" s="8"/>
      <c r="G6" s="24" t="str">
        <f>VLOOKUP(MOD(H6+12,28),INFO!$A$31:$C$65,2,0)</f>
        <v>do</v>
      </c>
      <c r="H6" s="1">
        <f t="shared" si="13"/>
        <v>44595</v>
      </c>
      <c r="I6" s="22" t="str">
        <f>VLOOKUP(MOD(H6+12,35),INFO!$A$31:$C$65,3,0)</f>
        <v>R</v>
      </c>
      <c r="J6" s="23" t="str">
        <f t="shared" si="1"/>
        <v>R</v>
      </c>
      <c r="L6" s="24" t="str">
        <f>VLOOKUP(MOD(M6+12,28),INFO!$A$31:$C$65,2,0)</f>
        <v>do</v>
      </c>
      <c r="M6" s="1">
        <f t="shared" si="14"/>
        <v>44623</v>
      </c>
      <c r="N6" s="22" t="str">
        <f>VLOOKUP(MOD(M6+12,35),INFO!$A$31:$C$65,3,0)</f>
        <v>N</v>
      </c>
      <c r="O6" s="23" t="str">
        <f t="shared" si="2"/>
        <v>N</v>
      </c>
      <c r="Q6" s="24" t="str">
        <f>VLOOKUP(MOD(R6+12,28),INFO!$A$31:$C$65,2,0)</f>
        <v>zo</v>
      </c>
      <c r="R6" s="1">
        <f t="shared" si="15"/>
        <v>44654</v>
      </c>
      <c r="S6" s="22" t="str">
        <f>VLOOKUP(MOD(R6+12,35),INFO!$A$31:$C$65,3,0)</f>
        <v>R</v>
      </c>
      <c r="T6" s="23" t="str">
        <f t="shared" si="3"/>
        <v>R</v>
      </c>
      <c r="V6" s="24" t="str">
        <f>VLOOKUP(MOD(W6+12,28),INFO!$A$31:$C$65,2,0)</f>
        <v>di</v>
      </c>
      <c r="W6" s="1">
        <f t="shared" si="16"/>
        <v>44684</v>
      </c>
      <c r="X6" s="22" t="str">
        <f>VLOOKUP(MOD(W6+12,35),INFO!$A$31:$C$65,3,0)</f>
        <v>V</v>
      </c>
      <c r="Y6" s="23" t="str">
        <f t="shared" si="4"/>
        <v>V</v>
      </c>
      <c r="AA6" s="24" t="str">
        <f>VLOOKUP(MOD(AB6+12,28),INFO!$A$31:$C$65,2,0)</f>
        <v>vr</v>
      </c>
      <c r="AB6" s="1">
        <f t="shared" si="17"/>
        <v>44715</v>
      </c>
      <c r="AC6" s="22" t="str">
        <f>VLOOKUP(MOD(AB6+12,35),INFO!$A$31:$C$65,3,0)</f>
        <v>L</v>
      </c>
      <c r="AD6" s="23" t="str">
        <f t="shared" si="5"/>
        <v>L</v>
      </c>
      <c r="AF6" s="24" t="str">
        <f>VLOOKUP(MOD(AG6+12,28),INFO!$A$31:$C$65,2,0)</f>
        <v>zo</v>
      </c>
      <c r="AG6" s="1">
        <f t="shared" si="18"/>
        <v>44745</v>
      </c>
      <c r="AH6" s="22" t="str">
        <f>VLOOKUP(MOD(AG6+12,35),INFO!$A$31:$C$65,3,0)</f>
        <v>N</v>
      </c>
      <c r="AI6" s="30" t="str">
        <f t="shared" si="6"/>
        <v>N</v>
      </c>
      <c r="AJ6" s="31"/>
      <c r="AK6" s="24" t="str">
        <f>VLOOKUP(MOD(AL6+12,28),INFO!$A$31:$C$65,2,0)</f>
        <v>wo</v>
      </c>
      <c r="AL6" s="1">
        <f t="shared" si="19"/>
        <v>44776</v>
      </c>
      <c r="AM6" s="22" t="str">
        <f>VLOOKUP(MOD(AL6+12,35),INFO!$A$31:$C$65,3,0)</f>
        <v>R</v>
      </c>
      <c r="AN6" s="23" t="str">
        <f t="shared" si="7"/>
        <v>R</v>
      </c>
      <c r="AO6" s="8"/>
      <c r="AP6" s="24" t="str">
        <f>VLOOKUP(MOD(AQ6+12,28),INFO!$A$31:$C$65,2,0)</f>
        <v>za</v>
      </c>
      <c r="AQ6" s="1">
        <f t="shared" si="20"/>
        <v>44807</v>
      </c>
      <c r="AR6" s="22" t="str">
        <f>VLOOKUP(MOD(AQ6+12,35),INFO!$A$31:$C$65,3,0)</f>
        <v>V</v>
      </c>
      <c r="AS6" s="23" t="str">
        <f t="shared" si="8"/>
        <v>V</v>
      </c>
      <c r="AT6" s="8"/>
      <c r="AU6" s="24" t="str">
        <f>VLOOKUP(MOD(AV6+12,28),INFO!$A$31:$C$65,2,0)</f>
        <v>ma</v>
      </c>
      <c r="AV6" s="1">
        <f t="shared" si="21"/>
        <v>44837</v>
      </c>
      <c r="AW6" s="22" t="str">
        <f>VLOOKUP(MOD(AV6+12,35),INFO!$A$31:$C$65,3,0)</f>
        <v>L</v>
      </c>
      <c r="AX6" s="23" t="str">
        <f t="shared" si="9"/>
        <v>L</v>
      </c>
      <c r="AY6" s="8"/>
      <c r="AZ6" s="24" t="str">
        <f>VLOOKUP(MOD(BA6+12,28),INFO!$A$31:$C$65,2,0)</f>
        <v>do</v>
      </c>
      <c r="BA6" s="1">
        <f t="shared" si="22"/>
        <v>44868</v>
      </c>
      <c r="BB6" s="22" t="str">
        <f>VLOOKUP(MOD(BA6+12,35),INFO!$A$31:$C$65,3,0)</f>
        <v>N</v>
      </c>
      <c r="BC6" s="23" t="str">
        <f t="shared" si="10"/>
        <v>N</v>
      </c>
      <c r="BD6" s="8"/>
      <c r="BE6" s="24" t="str">
        <f>VLOOKUP(MOD(BF6+12,28),INFO!$A$31:$C$65,2,0)</f>
        <v>za</v>
      </c>
      <c r="BF6" s="1">
        <f t="shared" si="23"/>
        <v>44898</v>
      </c>
      <c r="BG6" s="22" t="str">
        <f>VLOOKUP(MOD(BF6+12,35),INFO!$A$31:$C$65,3,0)</f>
        <v>R</v>
      </c>
      <c r="BH6" s="23" t="str">
        <f t="shared" si="11"/>
        <v>R</v>
      </c>
      <c r="BI6" s="29"/>
      <c r="BJ6" s="8"/>
    </row>
    <row r="7" spans="1:62" ht="15.75" customHeight="1">
      <c r="A7" s="8"/>
      <c r="B7" s="21" t="str">
        <f>VLOOKUP(MOD(C7+12,28),INFO!$A$31:$C$65,2,0)</f>
        <v>di</v>
      </c>
      <c r="C7" s="1">
        <f t="shared" si="12"/>
        <v>44565</v>
      </c>
      <c r="D7" s="22" t="str">
        <f>VLOOKUP(MOD(C7+12,35),INFO!$A$31:$C$65,3,0)</f>
        <v>R</v>
      </c>
      <c r="E7" s="23" t="str">
        <f t="shared" si="0"/>
        <v>R</v>
      </c>
      <c r="F7" s="8"/>
      <c r="G7" s="24" t="str">
        <f>VLOOKUP(MOD(H7+12,28),INFO!$A$31:$C$65,2,0)</f>
        <v>vr</v>
      </c>
      <c r="H7" s="1">
        <f t="shared" si="13"/>
        <v>44596</v>
      </c>
      <c r="I7" s="22" t="str">
        <f>VLOOKUP(MOD(H7+12,35),INFO!$A$31:$C$65,3,0)</f>
        <v>R</v>
      </c>
      <c r="J7" s="23" t="str">
        <f t="shared" si="1"/>
        <v>R</v>
      </c>
      <c r="L7" s="24" t="str">
        <f>VLOOKUP(MOD(M7+12,28),INFO!$A$31:$C$65,2,0)</f>
        <v>vr</v>
      </c>
      <c r="M7" s="1">
        <f t="shared" si="14"/>
        <v>44624</v>
      </c>
      <c r="N7" s="22" t="str">
        <f>VLOOKUP(MOD(M7+12,35),INFO!$A$31:$C$65,3,0)</f>
        <v>R</v>
      </c>
      <c r="O7" s="23" t="str">
        <f t="shared" si="2"/>
        <v>R</v>
      </c>
      <c r="Q7" s="24" t="str">
        <f>VLOOKUP(MOD(R7+12,28),INFO!$A$31:$C$65,2,0)</f>
        <v>ma</v>
      </c>
      <c r="R7" s="1">
        <f t="shared" si="15"/>
        <v>44655</v>
      </c>
      <c r="S7" s="22" t="str">
        <f>VLOOKUP(MOD(R7+12,35),INFO!$A$31:$C$65,3,0)</f>
        <v>N</v>
      </c>
      <c r="T7" s="23" t="str">
        <f t="shared" si="3"/>
        <v>N</v>
      </c>
      <c r="V7" s="24" t="str">
        <f>VLOOKUP(MOD(W7+12,28),INFO!$A$31:$C$65,2,0)</f>
        <v>wo</v>
      </c>
      <c r="W7" s="1">
        <f t="shared" si="16"/>
        <v>44685</v>
      </c>
      <c r="X7" s="22" t="str">
        <f>VLOOKUP(MOD(W7+12,35),INFO!$A$31:$C$65,3,0)</f>
        <v>V</v>
      </c>
      <c r="Y7" s="23" t="str">
        <f t="shared" si="4"/>
        <v>V</v>
      </c>
      <c r="AA7" s="24" t="str">
        <f>VLOOKUP(MOD(AB7+12,28),INFO!$A$31:$C$65,2,0)</f>
        <v>za</v>
      </c>
      <c r="AB7" s="1">
        <f t="shared" si="17"/>
        <v>44716</v>
      </c>
      <c r="AC7" s="22" t="str">
        <f>VLOOKUP(MOD(AB7+12,35),INFO!$A$31:$C$65,3,0)</f>
        <v>L</v>
      </c>
      <c r="AD7" s="23" t="str">
        <f t="shared" si="5"/>
        <v>L</v>
      </c>
      <c r="AF7" s="24" t="str">
        <f>VLOOKUP(MOD(AG7+12,28),INFO!$A$31:$C$65,2,0)</f>
        <v>ma</v>
      </c>
      <c r="AG7" s="1">
        <f t="shared" si="18"/>
        <v>44746</v>
      </c>
      <c r="AH7" s="22" t="str">
        <f>VLOOKUP(MOD(AG7+12,35),INFO!$A$31:$C$65,3,0)</f>
        <v>R</v>
      </c>
      <c r="AI7" s="30" t="str">
        <f t="shared" si="6"/>
        <v>R</v>
      </c>
      <c r="AJ7" s="31"/>
      <c r="AK7" s="24" t="str">
        <f>VLOOKUP(MOD(AL7+12,28),INFO!$A$31:$C$65,2,0)</f>
        <v>do</v>
      </c>
      <c r="AL7" s="1">
        <f t="shared" si="19"/>
        <v>44777</v>
      </c>
      <c r="AM7" s="22" t="str">
        <f>VLOOKUP(MOD(AL7+12,35),INFO!$A$31:$C$65,3,0)</f>
        <v>R</v>
      </c>
      <c r="AN7" s="23" t="str">
        <f t="shared" si="7"/>
        <v>R</v>
      </c>
      <c r="AO7" s="8"/>
      <c r="AP7" s="24" t="str">
        <f>VLOOKUP(MOD(AQ7+12,28),INFO!$A$31:$C$65,2,0)</f>
        <v>zo</v>
      </c>
      <c r="AQ7" s="1">
        <f t="shared" si="20"/>
        <v>44808</v>
      </c>
      <c r="AR7" s="22" t="str">
        <f>VLOOKUP(MOD(AQ7+12,35),INFO!$A$31:$C$65,3,0)</f>
        <v>V</v>
      </c>
      <c r="AS7" s="23" t="str">
        <f t="shared" si="8"/>
        <v>V</v>
      </c>
      <c r="AT7" s="8"/>
      <c r="AU7" s="24" t="str">
        <f>VLOOKUP(MOD(AV7+12,28),INFO!$A$31:$C$65,2,0)</f>
        <v>di</v>
      </c>
      <c r="AV7" s="1">
        <f t="shared" si="21"/>
        <v>44838</v>
      </c>
      <c r="AW7" s="22" t="str">
        <f>VLOOKUP(MOD(AV7+12,35),INFO!$A$31:$C$65,3,0)</f>
        <v>L</v>
      </c>
      <c r="AX7" s="23" t="str">
        <f t="shared" si="9"/>
        <v>L</v>
      </c>
      <c r="AY7" s="8"/>
      <c r="AZ7" s="24" t="str">
        <f>VLOOKUP(MOD(BA7+12,28),INFO!$A$31:$C$65,2,0)</f>
        <v>vr</v>
      </c>
      <c r="BA7" s="1">
        <f t="shared" si="22"/>
        <v>44869</v>
      </c>
      <c r="BB7" s="22" t="str">
        <f>VLOOKUP(MOD(BA7+12,35),INFO!$A$31:$C$65,3,0)</f>
        <v>R</v>
      </c>
      <c r="BC7" s="23" t="str">
        <f t="shared" si="10"/>
        <v>R</v>
      </c>
      <c r="BD7" s="8"/>
      <c r="BE7" s="24" t="str">
        <f>VLOOKUP(MOD(BF7+12,28),INFO!$A$31:$C$65,2,0)</f>
        <v>zo</v>
      </c>
      <c r="BF7" s="1">
        <f t="shared" si="23"/>
        <v>44899</v>
      </c>
      <c r="BG7" s="22" t="str">
        <f>VLOOKUP(MOD(BF7+12,35),INFO!$A$31:$C$65,3,0)</f>
        <v>R</v>
      </c>
      <c r="BH7" s="23" t="str">
        <f t="shared" si="11"/>
        <v>R</v>
      </c>
      <c r="BI7" s="29"/>
      <c r="BJ7" s="8"/>
    </row>
    <row r="8" spans="1:62" ht="15.75" customHeight="1">
      <c r="A8" s="8"/>
      <c r="B8" s="21" t="str">
        <f>VLOOKUP(MOD(C8+12,28),INFO!$A$31:$C$65,2,0)</f>
        <v>wo</v>
      </c>
      <c r="C8" s="1">
        <f t="shared" si="12"/>
        <v>44566</v>
      </c>
      <c r="D8" s="22" t="str">
        <f>VLOOKUP(MOD(C8+12,35),INFO!$A$31:$C$65,3,0)</f>
        <v>R</v>
      </c>
      <c r="E8" s="23" t="str">
        <f t="shared" si="0"/>
        <v>R</v>
      </c>
      <c r="F8" s="8"/>
      <c r="G8" s="24" t="str">
        <f>VLOOKUP(MOD(H8+12,28),INFO!$A$31:$C$65,2,0)</f>
        <v>za</v>
      </c>
      <c r="H8" s="1">
        <f t="shared" si="13"/>
        <v>44597</v>
      </c>
      <c r="I8" s="22" t="str">
        <f>VLOOKUP(MOD(H8+12,35),INFO!$A$31:$C$65,3,0)</f>
        <v>V</v>
      </c>
      <c r="J8" s="23" t="str">
        <f t="shared" si="1"/>
        <v>V</v>
      </c>
      <c r="L8" s="24" t="str">
        <f>VLOOKUP(MOD(M8+12,28),INFO!$A$31:$C$65,2,0)</f>
        <v>za</v>
      </c>
      <c r="M8" s="1">
        <f t="shared" si="14"/>
        <v>44625</v>
      </c>
      <c r="N8" s="22" t="str">
        <f>VLOOKUP(MOD(M8+12,35),INFO!$A$31:$C$65,3,0)</f>
        <v>R</v>
      </c>
      <c r="O8" s="23" t="str">
        <f t="shared" si="2"/>
        <v>R</v>
      </c>
      <c r="Q8" s="24" t="str">
        <f>VLOOKUP(MOD(R8+12,28),INFO!$A$31:$C$65,2,0)</f>
        <v>di</v>
      </c>
      <c r="R8" s="1">
        <f t="shared" si="15"/>
        <v>44656</v>
      </c>
      <c r="S8" s="22" t="str">
        <f>VLOOKUP(MOD(R8+12,35),INFO!$A$31:$C$65,3,0)</f>
        <v>N</v>
      </c>
      <c r="T8" s="23" t="str">
        <f t="shared" si="3"/>
        <v>N</v>
      </c>
      <c r="V8" s="24" t="str">
        <f>VLOOKUP(MOD(W8+12,28),INFO!$A$31:$C$65,2,0)</f>
        <v>do</v>
      </c>
      <c r="W8" s="1">
        <f t="shared" si="16"/>
        <v>44686</v>
      </c>
      <c r="X8" s="22" t="str">
        <f>VLOOKUP(MOD(W8+12,35),INFO!$A$31:$C$65,3,0)</f>
        <v>V</v>
      </c>
      <c r="Y8" s="23" t="str">
        <f t="shared" si="4"/>
        <v>V</v>
      </c>
      <c r="AA8" s="24" t="str">
        <f>VLOOKUP(MOD(AB8+12,28),INFO!$A$31:$C$65,2,0)</f>
        <v>zo</v>
      </c>
      <c r="AB8" s="1">
        <f t="shared" si="17"/>
        <v>44717</v>
      </c>
      <c r="AC8" s="22" t="str">
        <f>VLOOKUP(MOD(AB8+12,35),INFO!$A$31:$C$65,3,0)</f>
        <v>R</v>
      </c>
      <c r="AD8" s="23" t="str">
        <f t="shared" si="5"/>
        <v>R</v>
      </c>
      <c r="AF8" s="24" t="str">
        <f>VLOOKUP(MOD(AG8+12,28),INFO!$A$31:$C$65,2,0)</f>
        <v>di</v>
      </c>
      <c r="AG8" s="1">
        <f t="shared" si="18"/>
        <v>44747</v>
      </c>
      <c r="AH8" s="22" t="str">
        <f>VLOOKUP(MOD(AG8+12,35),INFO!$A$31:$C$65,3,0)</f>
        <v>R</v>
      </c>
      <c r="AI8" s="30" t="str">
        <f t="shared" si="6"/>
        <v>R</v>
      </c>
      <c r="AJ8" s="31"/>
      <c r="AK8" s="24" t="str">
        <f>VLOOKUP(MOD(AL8+12,28),INFO!$A$31:$C$65,2,0)</f>
        <v>vr</v>
      </c>
      <c r="AL8" s="1">
        <f t="shared" si="19"/>
        <v>44778</v>
      </c>
      <c r="AM8" s="22" t="str">
        <f>VLOOKUP(MOD(AL8+12,35),INFO!$A$31:$C$65,3,0)</f>
        <v>N</v>
      </c>
      <c r="AN8" s="23" t="str">
        <f t="shared" si="7"/>
        <v>N</v>
      </c>
      <c r="AO8" s="8"/>
      <c r="AP8" s="24" t="str">
        <f>VLOOKUP(MOD(AQ8+12,28),INFO!$A$31:$C$65,2,0)</f>
        <v>ma</v>
      </c>
      <c r="AQ8" s="1">
        <f t="shared" si="20"/>
        <v>44809</v>
      </c>
      <c r="AR8" s="22" t="str">
        <f>VLOOKUP(MOD(AQ8+12,35),INFO!$A$31:$C$65,3,0)</f>
        <v>V</v>
      </c>
      <c r="AS8" s="23" t="str">
        <f t="shared" si="8"/>
        <v>V</v>
      </c>
      <c r="AT8" s="8"/>
      <c r="AU8" s="24" t="str">
        <f>VLOOKUP(MOD(AV8+12,28),INFO!$A$31:$C$65,2,0)</f>
        <v>wo</v>
      </c>
      <c r="AV8" s="1">
        <f t="shared" si="21"/>
        <v>44839</v>
      </c>
      <c r="AW8" s="22" t="str">
        <f>VLOOKUP(MOD(AV8+12,35),INFO!$A$31:$C$65,3,0)</f>
        <v>L</v>
      </c>
      <c r="AX8" s="23" t="str">
        <f t="shared" si="9"/>
        <v>L</v>
      </c>
      <c r="AY8" s="8"/>
      <c r="AZ8" s="24" t="str">
        <f>VLOOKUP(MOD(BA8+12,28),INFO!$A$31:$C$65,2,0)</f>
        <v>za</v>
      </c>
      <c r="BA8" s="1">
        <f t="shared" si="22"/>
        <v>44870</v>
      </c>
      <c r="BB8" s="22" t="str">
        <f>VLOOKUP(MOD(BA8+12,35),INFO!$A$31:$C$65,3,0)</f>
        <v>R</v>
      </c>
      <c r="BC8" s="23" t="str">
        <f t="shared" si="10"/>
        <v>R</v>
      </c>
      <c r="BD8" s="8"/>
      <c r="BE8" s="24" t="str">
        <f>VLOOKUP(MOD(BF8+12,28),INFO!$A$31:$C$65,2,0)</f>
        <v>ma</v>
      </c>
      <c r="BF8" s="1">
        <f t="shared" si="23"/>
        <v>44900</v>
      </c>
      <c r="BG8" s="22" t="str">
        <f>VLOOKUP(MOD(BF8+12,35),INFO!$A$31:$C$65,3,0)</f>
        <v>N</v>
      </c>
      <c r="BH8" s="23" t="str">
        <f t="shared" si="11"/>
        <v>N</v>
      </c>
      <c r="BI8" s="29"/>
      <c r="BJ8" s="8"/>
    </row>
    <row r="9" spans="1:62" ht="15.75" customHeight="1">
      <c r="A9" s="8"/>
      <c r="B9" s="21" t="str">
        <f>VLOOKUP(MOD(C9+12,28),INFO!$A$31:$C$65,2,0)</f>
        <v>do</v>
      </c>
      <c r="C9" s="1">
        <f t="shared" si="12"/>
        <v>44567</v>
      </c>
      <c r="D9" s="22" t="str">
        <f>VLOOKUP(MOD(C9+12,35),INFO!$A$31:$C$65,3,0)</f>
        <v>R</v>
      </c>
      <c r="E9" s="23" t="str">
        <f t="shared" si="0"/>
        <v>R</v>
      </c>
      <c r="F9" s="8"/>
      <c r="G9" s="24" t="str">
        <f>VLOOKUP(MOD(H9+12,28),INFO!$A$31:$C$65,2,0)</f>
        <v>zo</v>
      </c>
      <c r="H9" s="1">
        <f t="shared" si="13"/>
        <v>44598</v>
      </c>
      <c r="I9" s="22" t="str">
        <f>VLOOKUP(MOD(H9+12,35),INFO!$A$31:$C$65,3,0)</f>
        <v>V</v>
      </c>
      <c r="J9" s="23" t="str">
        <f t="shared" si="1"/>
        <v>V</v>
      </c>
      <c r="L9" s="24" t="str">
        <f>VLOOKUP(MOD(M9+12,28),INFO!$A$31:$C$65,2,0)</f>
        <v>zo</v>
      </c>
      <c r="M9" s="1">
        <f t="shared" si="14"/>
        <v>44626</v>
      </c>
      <c r="N9" s="22" t="str">
        <f>VLOOKUP(MOD(M9+12,35),INFO!$A$31:$C$65,3,0)</f>
        <v>R</v>
      </c>
      <c r="O9" s="23" t="str">
        <f t="shared" si="2"/>
        <v>R</v>
      </c>
      <c r="Q9" s="24" t="str">
        <f>VLOOKUP(MOD(R9+12,28),INFO!$A$31:$C$65,2,0)</f>
        <v>wo</v>
      </c>
      <c r="R9" s="1">
        <f t="shared" si="15"/>
        <v>44657</v>
      </c>
      <c r="S9" s="22" t="str">
        <f>VLOOKUP(MOD(R9+12,35),INFO!$A$31:$C$65,3,0)</f>
        <v>N</v>
      </c>
      <c r="T9" s="23" t="str">
        <f t="shared" si="3"/>
        <v>N</v>
      </c>
      <c r="V9" s="24" t="str">
        <f>VLOOKUP(MOD(W9+12,28),INFO!$A$31:$C$65,2,0)</f>
        <v>vr</v>
      </c>
      <c r="W9" s="1">
        <f t="shared" si="16"/>
        <v>44687</v>
      </c>
      <c r="X9" s="22" t="str">
        <f>VLOOKUP(MOD(W9+12,35),INFO!$A$31:$C$65,3,0)</f>
        <v>V</v>
      </c>
      <c r="Y9" s="23" t="str">
        <f t="shared" si="4"/>
        <v>V</v>
      </c>
      <c r="AA9" s="24" t="str">
        <f>VLOOKUP(MOD(AB9+12,28),INFO!$A$31:$C$65,2,0)</f>
        <v>ma</v>
      </c>
      <c r="AB9" s="1">
        <f t="shared" si="17"/>
        <v>44718</v>
      </c>
      <c r="AC9" s="22" t="str">
        <f>VLOOKUP(MOD(AB9+12,35),INFO!$A$31:$C$65,3,0)</f>
        <v>R</v>
      </c>
      <c r="AD9" s="23" t="str">
        <f t="shared" si="5"/>
        <v>R</v>
      </c>
      <c r="AF9" s="24" t="str">
        <f>VLOOKUP(MOD(AG9+12,28),INFO!$A$31:$C$65,2,0)</f>
        <v>wo</v>
      </c>
      <c r="AG9" s="1">
        <f t="shared" si="18"/>
        <v>44748</v>
      </c>
      <c r="AH9" s="22" t="str">
        <f>VLOOKUP(MOD(AG9+12,35),INFO!$A$31:$C$65,3,0)</f>
        <v>R</v>
      </c>
      <c r="AI9" s="30" t="str">
        <f t="shared" si="6"/>
        <v>R</v>
      </c>
      <c r="AJ9" s="31"/>
      <c r="AK9" s="24" t="str">
        <f>VLOOKUP(MOD(AL9+12,28),INFO!$A$31:$C$65,2,0)</f>
        <v>za</v>
      </c>
      <c r="AL9" s="1">
        <f t="shared" si="19"/>
        <v>44779</v>
      </c>
      <c r="AM9" s="22" t="str">
        <f>VLOOKUP(MOD(AL9+12,35),INFO!$A$31:$C$65,3,0)</f>
        <v>N</v>
      </c>
      <c r="AN9" s="23" t="str">
        <f t="shared" si="7"/>
        <v>N</v>
      </c>
      <c r="AO9" s="8"/>
      <c r="AP9" s="24" t="str">
        <f>VLOOKUP(MOD(AQ9+12,28),INFO!$A$31:$C$65,2,0)</f>
        <v>di</v>
      </c>
      <c r="AQ9" s="1">
        <f t="shared" si="20"/>
        <v>44810</v>
      </c>
      <c r="AR9" s="22" t="str">
        <f>VLOOKUP(MOD(AQ9+12,35),INFO!$A$31:$C$65,3,0)</f>
        <v>R</v>
      </c>
      <c r="AS9" s="23" t="str">
        <f t="shared" si="8"/>
        <v>R</v>
      </c>
      <c r="AT9" s="8"/>
      <c r="AU9" s="24" t="str">
        <f>VLOOKUP(MOD(AV9+12,28),INFO!$A$31:$C$65,2,0)</f>
        <v>do</v>
      </c>
      <c r="AV9" s="1">
        <f t="shared" si="21"/>
        <v>44840</v>
      </c>
      <c r="AW9" s="22" t="str">
        <f>VLOOKUP(MOD(AV9+12,35),INFO!$A$31:$C$65,3,0)</f>
        <v>R</v>
      </c>
      <c r="AX9" s="23" t="str">
        <f t="shared" si="9"/>
        <v>R</v>
      </c>
      <c r="AY9" s="8"/>
      <c r="AZ9" s="24" t="str">
        <f>VLOOKUP(MOD(BA9+12,28),INFO!$A$31:$C$65,2,0)</f>
        <v>zo</v>
      </c>
      <c r="BA9" s="1">
        <f t="shared" si="22"/>
        <v>44871</v>
      </c>
      <c r="BB9" s="22" t="str">
        <f>VLOOKUP(MOD(BA9+12,35),INFO!$A$31:$C$65,3,0)</f>
        <v>R</v>
      </c>
      <c r="BC9" s="23" t="str">
        <f t="shared" si="10"/>
        <v>R</v>
      </c>
      <c r="BD9" s="8"/>
      <c r="BE9" s="24" t="str">
        <f>VLOOKUP(MOD(BF9+12,28),INFO!$A$31:$C$65,2,0)</f>
        <v>di</v>
      </c>
      <c r="BF9" s="1">
        <f t="shared" si="23"/>
        <v>44901</v>
      </c>
      <c r="BG9" s="22" t="str">
        <f>VLOOKUP(MOD(BF9+12,35),INFO!$A$31:$C$65,3,0)</f>
        <v>N</v>
      </c>
      <c r="BH9" s="23" t="str">
        <f t="shared" si="11"/>
        <v>N</v>
      </c>
      <c r="BI9" s="29"/>
      <c r="BJ9" s="8"/>
    </row>
    <row r="10" spans="1:62" ht="15.75" customHeight="1">
      <c r="A10" s="8"/>
      <c r="B10" s="21" t="str">
        <f>VLOOKUP(MOD(C10+12,28),INFO!$A$31:$C$65,2,0)</f>
        <v>vr</v>
      </c>
      <c r="C10" s="1">
        <f t="shared" si="12"/>
        <v>44568</v>
      </c>
      <c r="D10" s="22" t="str">
        <f>VLOOKUP(MOD(C10+12,35),INFO!$A$31:$C$65,3,0)</f>
        <v>N</v>
      </c>
      <c r="E10" s="23" t="str">
        <f t="shared" si="0"/>
        <v>N</v>
      </c>
      <c r="F10" s="8"/>
      <c r="G10" s="24" t="str">
        <f>VLOOKUP(MOD(H10+12,28),INFO!$A$31:$C$65,2,0)</f>
        <v>ma</v>
      </c>
      <c r="H10" s="1">
        <f t="shared" si="13"/>
        <v>44599</v>
      </c>
      <c r="I10" s="22" t="str">
        <f>VLOOKUP(MOD(H10+12,35),INFO!$A$31:$C$65,3,0)</f>
        <v>V</v>
      </c>
      <c r="J10" s="23" t="str">
        <f t="shared" si="1"/>
        <v>V</v>
      </c>
      <c r="L10" s="24" t="str">
        <f>VLOOKUP(MOD(M10+12,28),INFO!$A$31:$C$65,2,0)</f>
        <v>ma</v>
      </c>
      <c r="M10" s="1">
        <f t="shared" si="14"/>
        <v>44627</v>
      </c>
      <c r="N10" s="22" t="str">
        <f>VLOOKUP(MOD(M10+12,35),INFO!$A$31:$C$65,3,0)</f>
        <v>L</v>
      </c>
      <c r="O10" s="23" t="str">
        <f t="shared" si="2"/>
        <v>L</v>
      </c>
      <c r="Q10" s="24" t="str">
        <f>VLOOKUP(MOD(R10+12,28),INFO!$A$31:$C$65,2,0)</f>
        <v>do</v>
      </c>
      <c r="R10" s="1">
        <f t="shared" si="15"/>
        <v>44658</v>
      </c>
      <c r="S10" s="22" t="str">
        <f>VLOOKUP(MOD(R10+12,35),INFO!$A$31:$C$65,3,0)</f>
        <v>N</v>
      </c>
      <c r="T10" s="23" t="str">
        <f t="shared" si="3"/>
        <v>N</v>
      </c>
      <c r="V10" s="24" t="str">
        <f>VLOOKUP(MOD(W10+12,28),INFO!$A$31:$C$65,2,0)</f>
        <v>za</v>
      </c>
      <c r="W10" s="1">
        <f t="shared" si="16"/>
        <v>44688</v>
      </c>
      <c r="X10" s="22" t="str">
        <f>VLOOKUP(MOD(W10+12,35),INFO!$A$31:$C$65,3,0)</f>
        <v>R</v>
      </c>
      <c r="Y10" s="23" t="str">
        <f t="shared" si="4"/>
        <v>R</v>
      </c>
      <c r="AA10" s="24" t="str">
        <f>VLOOKUP(MOD(AB10+12,28),INFO!$A$31:$C$65,2,0)</f>
        <v>di</v>
      </c>
      <c r="AB10" s="1">
        <f t="shared" si="17"/>
        <v>44719</v>
      </c>
      <c r="AC10" s="22" t="str">
        <f>VLOOKUP(MOD(AB10+12,35),INFO!$A$31:$C$65,3,0)</f>
        <v>V</v>
      </c>
      <c r="AD10" s="23" t="str">
        <f t="shared" si="5"/>
        <v>V</v>
      </c>
      <c r="AF10" s="24" t="str">
        <f>VLOOKUP(MOD(AG10+12,28),INFO!$A$31:$C$65,2,0)</f>
        <v>do</v>
      </c>
      <c r="AG10" s="1">
        <f t="shared" si="18"/>
        <v>44749</v>
      </c>
      <c r="AH10" s="22" t="str">
        <f>VLOOKUP(MOD(AG10+12,35),INFO!$A$31:$C$65,3,0)</f>
        <v>L</v>
      </c>
      <c r="AI10" s="30" t="str">
        <f t="shared" si="6"/>
        <v>L</v>
      </c>
      <c r="AJ10" s="31"/>
      <c r="AK10" s="24" t="str">
        <f>VLOOKUP(MOD(AL10+12,28),INFO!$A$31:$C$65,2,0)</f>
        <v>zo</v>
      </c>
      <c r="AL10" s="1">
        <f t="shared" si="19"/>
        <v>44780</v>
      </c>
      <c r="AM10" s="22" t="str">
        <f>VLOOKUP(MOD(AL10+12,35),INFO!$A$31:$C$65,3,0)</f>
        <v>N</v>
      </c>
      <c r="AN10" s="23" t="str">
        <f t="shared" si="7"/>
        <v>N</v>
      </c>
      <c r="AO10" s="8"/>
      <c r="AP10" s="24" t="str">
        <f>VLOOKUP(MOD(AQ10+12,28),INFO!$A$31:$C$65,2,0)</f>
        <v>wo</v>
      </c>
      <c r="AQ10" s="1">
        <f t="shared" si="20"/>
        <v>44811</v>
      </c>
      <c r="AR10" s="22" t="str">
        <f>VLOOKUP(MOD(AQ10+12,35),INFO!$A$31:$C$65,3,0)</f>
        <v>R</v>
      </c>
      <c r="AS10" s="23" t="str">
        <f t="shared" si="8"/>
        <v>R</v>
      </c>
      <c r="AT10" s="8"/>
      <c r="AU10" s="24" t="str">
        <f>VLOOKUP(MOD(AV10+12,28),INFO!$A$31:$C$65,2,0)</f>
        <v>vr</v>
      </c>
      <c r="AV10" s="1">
        <f t="shared" si="21"/>
        <v>44841</v>
      </c>
      <c r="AW10" s="22" t="str">
        <f>VLOOKUP(MOD(AV10+12,35),INFO!$A$31:$C$65,3,0)</f>
        <v>R</v>
      </c>
      <c r="AX10" s="23" t="str">
        <f t="shared" si="9"/>
        <v>R</v>
      </c>
      <c r="AY10" s="8"/>
      <c r="AZ10" s="24" t="str">
        <f>VLOOKUP(MOD(BA10+12,28),INFO!$A$31:$C$65,2,0)</f>
        <v>ma</v>
      </c>
      <c r="BA10" s="1">
        <f t="shared" si="22"/>
        <v>44872</v>
      </c>
      <c r="BB10" s="22" t="str">
        <f>VLOOKUP(MOD(BA10+12,35),INFO!$A$31:$C$65,3,0)</f>
        <v>L</v>
      </c>
      <c r="BC10" s="23" t="str">
        <f t="shared" si="10"/>
        <v>L</v>
      </c>
      <c r="BD10" s="8"/>
      <c r="BE10" s="24" t="str">
        <f>VLOOKUP(MOD(BF10+12,28),INFO!$A$31:$C$65,2,0)</f>
        <v>wo</v>
      </c>
      <c r="BF10" s="1">
        <f t="shared" si="23"/>
        <v>44902</v>
      </c>
      <c r="BG10" s="22" t="str">
        <f>VLOOKUP(MOD(BF10+12,35),INFO!$A$31:$C$65,3,0)</f>
        <v>N</v>
      </c>
      <c r="BH10" s="23" t="str">
        <f t="shared" si="11"/>
        <v>N</v>
      </c>
      <c r="BI10" s="29"/>
      <c r="BJ10" s="8"/>
    </row>
    <row r="11" spans="1:62" ht="15.75" customHeight="1">
      <c r="A11" s="8"/>
      <c r="B11" s="21" t="str">
        <f>VLOOKUP(MOD(C11+12,28),INFO!$A$31:$C$65,2,0)</f>
        <v>za</v>
      </c>
      <c r="C11" s="1">
        <f t="shared" si="12"/>
        <v>44569</v>
      </c>
      <c r="D11" s="22" t="str">
        <f>VLOOKUP(MOD(C11+12,35),INFO!$A$31:$C$65,3,0)</f>
        <v>N</v>
      </c>
      <c r="E11" s="23" t="str">
        <f t="shared" si="0"/>
        <v>N</v>
      </c>
      <c r="F11" s="8"/>
      <c r="G11" s="24" t="str">
        <f>VLOOKUP(MOD(H11+12,28),INFO!$A$31:$C$65,2,0)</f>
        <v>di</v>
      </c>
      <c r="H11" s="1">
        <f t="shared" si="13"/>
        <v>44600</v>
      </c>
      <c r="I11" s="22" t="str">
        <f>VLOOKUP(MOD(H11+12,35),INFO!$A$31:$C$65,3,0)</f>
        <v>R</v>
      </c>
      <c r="J11" s="23" t="str">
        <f t="shared" si="1"/>
        <v>R</v>
      </c>
      <c r="L11" s="24" t="str">
        <f>VLOOKUP(MOD(M11+12,28),INFO!$A$31:$C$65,2,0)</f>
        <v>di</v>
      </c>
      <c r="M11" s="1">
        <f t="shared" si="14"/>
        <v>44628</v>
      </c>
      <c r="N11" s="22" t="str">
        <f>VLOOKUP(MOD(M11+12,35),INFO!$A$31:$C$65,3,0)</f>
        <v>L</v>
      </c>
      <c r="O11" s="23" t="str">
        <f t="shared" si="2"/>
        <v>L</v>
      </c>
      <c r="Q11" s="24" t="str">
        <f>VLOOKUP(MOD(R11+12,28),INFO!$A$31:$C$65,2,0)</f>
        <v>vr</v>
      </c>
      <c r="R11" s="1">
        <f t="shared" si="15"/>
        <v>44659</v>
      </c>
      <c r="S11" s="22" t="str">
        <f>VLOOKUP(MOD(R11+12,35),INFO!$A$31:$C$65,3,0)</f>
        <v>R</v>
      </c>
      <c r="T11" s="23" t="str">
        <f t="shared" si="3"/>
        <v>R</v>
      </c>
      <c r="V11" s="24" t="str">
        <f>VLOOKUP(MOD(W11+12,28),INFO!$A$31:$C$65,2,0)</f>
        <v>zo</v>
      </c>
      <c r="W11" s="1">
        <f t="shared" si="16"/>
        <v>44689</v>
      </c>
      <c r="X11" s="22" t="str">
        <f>VLOOKUP(MOD(W11+12,35),INFO!$A$31:$C$65,3,0)</f>
        <v>R</v>
      </c>
      <c r="Y11" s="23" t="str">
        <f t="shared" si="4"/>
        <v>R</v>
      </c>
      <c r="AA11" s="24" t="str">
        <f>VLOOKUP(MOD(AB11+12,28),INFO!$A$31:$C$65,2,0)</f>
        <v>wo</v>
      </c>
      <c r="AB11" s="1">
        <f t="shared" si="17"/>
        <v>44720</v>
      </c>
      <c r="AC11" s="22" t="str">
        <f>VLOOKUP(MOD(AB11+12,35),INFO!$A$31:$C$65,3,0)</f>
        <v>V</v>
      </c>
      <c r="AD11" s="23" t="str">
        <f t="shared" si="5"/>
        <v>V</v>
      </c>
      <c r="AF11" s="24" t="str">
        <f>VLOOKUP(MOD(AG11+12,28),INFO!$A$31:$C$65,2,0)</f>
        <v>vr</v>
      </c>
      <c r="AG11" s="1">
        <f t="shared" si="18"/>
        <v>44750</v>
      </c>
      <c r="AH11" s="22" t="str">
        <f>VLOOKUP(MOD(AG11+12,35),INFO!$A$31:$C$65,3,0)</f>
        <v>L</v>
      </c>
      <c r="AI11" s="30" t="str">
        <f t="shared" si="6"/>
        <v>L</v>
      </c>
      <c r="AJ11" s="31"/>
      <c r="AK11" s="24" t="str">
        <f>VLOOKUP(MOD(AL11+12,28),INFO!$A$31:$C$65,2,0)</f>
        <v>ma</v>
      </c>
      <c r="AL11" s="1">
        <f t="shared" si="19"/>
        <v>44781</v>
      </c>
      <c r="AM11" s="22" t="str">
        <f>VLOOKUP(MOD(AL11+12,35),INFO!$A$31:$C$65,3,0)</f>
        <v>R</v>
      </c>
      <c r="AN11" s="23" t="str">
        <f t="shared" si="7"/>
        <v>R</v>
      </c>
      <c r="AO11" s="8"/>
      <c r="AP11" s="24" t="str">
        <f>VLOOKUP(MOD(AQ11+12,28),INFO!$A$31:$C$65,2,0)</f>
        <v>do</v>
      </c>
      <c r="AQ11" s="1">
        <f t="shared" si="20"/>
        <v>44812</v>
      </c>
      <c r="AR11" s="22" t="str">
        <f>VLOOKUP(MOD(AQ11+12,35),INFO!$A$31:$C$65,3,0)</f>
        <v>R</v>
      </c>
      <c r="AS11" s="23" t="str">
        <f t="shared" si="8"/>
        <v>R</v>
      </c>
      <c r="AT11" s="8"/>
      <c r="AU11" s="24" t="str">
        <f>VLOOKUP(MOD(AV11+12,28),INFO!$A$31:$C$65,2,0)</f>
        <v>za</v>
      </c>
      <c r="AV11" s="1">
        <f t="shared" si="21"/>
        <v>44842</v>
      </c>
      <c r="AW11" s="22" t="str">
        <f>VLOOKUP(MOD(AV11+12,35),INFO!$A$31:$C$65,3,0)</f>
        <v>V</v>
      </c>
      <c r="AX11" s="23" t="str">
        <f t="shared" si="9"/>
        <v>V</v>
      </c>
      <c r="AY11" s="8"/>
      <c r="AZ11" s="24" t="str">
        <f>VLOOKUP(MOD(BA11+12,28),INFO!$A$31:$C$65,2,0)</f>
        <v>di</v>
      </c>
      <c r="BA11" s="1">
        <f t="shared" si="22"/>
        <v>44873</v>
      </c>
      <c r="BB11" s="22" t="str">
        <f>VLOOKUP(MOD(BA11+12,35),INFO!$A$31:$C$65,3,0)</f>
        <v>L</v>
      </c>
      <c r="BC11" s="23" t="str">
        <f t="shared" si="10"/>
        <v>L</v>
      </c>
      <c r="BD11" s="8"/>
      <c r="BE11" s="24" t="str">
        <f>VLOOKUP(MOD(BF11+12,28),INFO!$A$31:$C$65,2,0)</f>
        <v>do</v>
      </c>
      <c r="BF11" s="1">
        <f t="shared" si="23"/>
        <v>44903</v>
      </c>
      <c r="BG11" s="22" t="str">
        <f>VLOOKUP(MOD(BF11+12,35),INFO!$A$31:$C$65,3,0)</f>
        <v>N</v>
      </c>
      <c r="BH11" s="23" t="str">
        <f t="shared" si="11"/>
        <v>N</v>
      </c>
      <c r="BI11" s="29"/>
      <c r="BJ11" s="8"/>
    </row>
    <row r="12" spans="1:62" ht="15.75" customHeight="1">
      <c r="A12" s="8"/>
      <c r="B12" s="21" t="str">
        <f>VLOOKUP(MOD(C12+12,28),INFO!$A$31:$C$65,2,0)</f>
        <v>zo</v>
      </c>
      <c r="C12" s="1">
        <f t="shared" si="12"/>
        <v>44570</v>
      </c>
      <c r="D12" s="22" t="str">
        <f>VLOOKUP(MOD(C12+12,35),INFO!$A$31:$C$65,3,0)</f>
        <v>N</v>
      </c>
      <c r="E12" s="23" t="str">
        <f t="shared" si="0"/>
        <v>N</v>
      </c>
      <c r="F12" s="8"/>
      <c r="G12" s="24" t="str">
        <f>VLOOKUP(MOD(H12+12,28),INFO!$A$31:$C$65,2,0)</f>
        <v>wo</v>
      </c>
      <c r="H12" s="1">
        <f t="shared" si="13"/>
        <v>44601</v>
      </c>
      <c r="I12" s="22" t="str">
        <f>VLOOKUP(MOD(H12+12,35),INFO!$A$31:$C$65,3,0)</f>
        <v>R</v>
      </c>
      <c r="J12" s="23" t="str">
        <f t="shared" si="1"/>
        <v>R</v>
      </c>
      <c r="L12" s="24" t="str">
        <f>VLOOKUP(MOD(M12+12,28),INFO!$A$31:$C$65,2,0)</f>
        <v>wo</v>
      </c>
      <c r="M12" s="1">
        <f t="shared" si="14"/>
        <v>44629</v>
      </c>
      <c r="N12" s="22" t="str">
        <f>VLOOKUP(MOD(M12+12,35),INFO!$A$31:$C$65,3,0)</f>
        <v>L</v>
      </c>
      <c r="O12" s="23" t="str">
        <f t="shared" si="2"/>
        <v>L</v>
      </c>
      <c r="Q12" s="24" t="str">
        <f>VLOOKUP(MOD(R12+12,28),INFO!$A$31:$C$65,2,0)</f>
        <v>za</v>
      </c>
      <c r="R12" s="1">
        <f t="shared" si="15"/>
        <v>44660</v>
      </c>
      <c r="S12" s="22" t="str">
        <f>VLOOKUP(MOD(R12+12,35),INFO!$A$31:$C$65,3,0)</f>
        <v>R</v>
      </c>
      <c r="T12" s="23" t="str">
        <f t="shared" si="3"/>
        <v>R</v>
      </c>
      <c r="V12" s="24" t="str">
        <f>VLOOKUP(MOD(W12+12,28),INFO!$A$31:$C$65,2,0)</f>
        <v>ma</v>
      </c>
      <c r="W12" s="1">
        <f t="shared" si="16"/>
        <v>44690</v>
      </c>
      <c r="X12" s="22" t="str">
        <f>VLOOKUP(MOD(W12+12,35),INFO!$A$31:$C$65,3,0)</f>
        <v>N</v>
      </c>
      <c r="Y12" s="23" t="str">
        <f t="shared" si="4"/>
        <v>N</v>
      </c>
      <c r="AA12" s="24" t="str">
        <f>VLOOKUP(MOD(AB12+12,28),INFO!$A$31:$C$65,2,0)</f>
        <v>do</v>
      </c>
      <c r="AB12" s="1">
        <f t="shared" si="17"/>
        <v>44721</v>
      </c>
      <c r="AC12" s="22" t="str">
        <f>VLOOKUP(MOD(AB12+12,35),INFO!$A$31:$C$65,3,0)</f>
        <v>V</v>
      </c>
      <c r="AD12" s="23" t="str">
        <f t="shared" si="5"/>
        <v>V</v>
      </c>
      <c r="AF12" s="24" t="str">
        <f>VLOOKUP(MOD(AG12+12,28),INFO!$A$31:$C$65,2,0)</f>
        <v>za</v>
      </c>
      <c r="AG12" s="1">
        <f t="shared" si="18"/>
        <v>44751</v>
      </c>
      <c r="AH12" s="22" t="str">
        <f>VLOOKUP(MOD(AG12+12,35),INFO!$A$31:$C$65,3,0)</f>
        <v>L</v>
      </c>
      <c r="AI12" s="30" t="str">
        <f t="shared" si="6"/>
        <v>L</v>
      </c>
      <c r="AJ12" s="31"/>
      <c r="AK12" s="24" t="str">
        <f>VLOOKUP(MOD(AL12+12,28),INFO!$A$31:$C$65,2,0)</f>
        <v>di</v>
      </c>
      <c r="AL12" s="1">
        <f t="shared" si="19"/>
        <v>44782</v>
      </c>
      <c r="AM12" s="22" t="str">
        <f>VLOOKUP(MOD(AL12+12,35),INFO!$A$31:$C$65,3,0)</f>
        <v>R</v>
      </c>
      <c r="AN12" s="23" t="str">
        <f t="shared" si="7"/>
        <v>R</v>
      </c>
      <c r="AO12" s="8"/>
      <c r="AP12" s="24" t="str">
        <f>VLOOKUP(MOD(AQ12+12,28),INFO!$A$31:$C$65,2,0)</f>
        <v>vr</v>
      </c>
      <c r="AQ12" s="1">
        <f t="shared" si="20"/>
        <v>44813</v>
      </c>
      <c r="AR12" s="22" t="str">
        <f>VLOOKUP(MOD(AQ12+12,35),INFO!$A$31:$C$65,3,0)</f>
        <v>N</v>
      </c>
      <c r="AS12" s="23" t="str">
        <f t="shared" si="8"/>
        <v>N</v>
      </c>
      <c r="AT12" s="8"/>
      <c r="AU12" s="24" t="str">
        <f>VLOOKUP(MOD(AV12+12,28),INFO!$A$31:$C$65,2,0)</f>
        <v>zo</v>
      </c>
      <c r="AV12" s="1">
        <f t="shared" si="21"/>
        <v>44843</v>
      </c>
      <c r="AW12" s="22" t="str">
        <f>VLOOKUP(MOD(AV12+12,35),INFO!$A$31:$C$65,3,0)</f>
        <v>V</v>
      </c>
      <c r="AX12" s="23" t="str">
        <f t="shared" si="9"/>
        <v>V</v>
      </c>
      <c r="AY12" s="8"/>
      <c r="AZ12" s="24" t="str">
        <f>VLOOKUP(MOD(BA12+12,28),INFO!$A$31:$C$65,2,0)</f>
        <v>wo</v>
      </c>
      <c r="BA12" s="1">
        <f t="shared" si="22"/>
        <v>44874</v>
      </c>
      <c r="BB12" s="22" t="str">
        <f>VLOOKUP(MOD(BA12+12,35),INFO!$A$31:$C$65,3,0)</f>
        <v>L</v>
      </c>
      <c r="BC12" s="23" t="str">
        <f t="shared" si="10"/>
        <v>L</v>
      </c>
      <c r="BD12" s="8"/>
      <c r="BE12" s="24" t="str">
        <f>VLOOKUP(MOD(BF12+12,28),INFO!$A$31:$C$65,2,0)</f>
        <v>vr</v>
      </c>
      <c r="BF12" s="1">
        <f t="shared" si="23"/>
        <v>44904</v>
      </c>
      <c r="BG12" s="22" t="str">
        <f>VLOOKUP(MOD(BF12+12,35),INFO!$A$31:$C$65,3,0)</f>
        <v>R</v>
      </c>
      <c r="BH12" s="23" t="str">
        <f t="shared" si="11"/>
        <v>R</v>
      </c>
      <c r="BI12" s="29"/>
      <c r="BJ12" s="8"/>
    </row>
    <row r="13" spans="1:62" ht="15.75" customHeight="1">
      <c r="A13" s="8"/>
      <c r="B13" s="21" t="str">
        <f>VLOOKUP(MOD(C13+12,28),INFO!$A$31:$C$65,2,0)</f>
        <v>ma</v>
      </c>
      <c r="C13" s="1">
        <f t="shared" si="12"/>
        <v>44571</v>
      </c>
      <c r="D13" s="22" t="str">
        <f>VLOOKUP(MOD(C13+12,35),INFO!$A$31:$C$65,3,0)</f>
        <v>R</v>
      </c>
      <c r="E13" s="23" t="str">
        <f t="shared" si="0"/>
        <v>R</v>
      </c>
      <c r="F13" s="8"/>
      <c r="G13" s="24" t="str">
        <f>VLOOKUP(MOD(H13+12,28),INFO!$A$31:$C$65,2,0)</f>
        <v>do</v>
      </c>
      <c r="H13" s="1">
        <f t="shared" si="13"/>
        <v>44602</v>
      </c>
      <c r="I13" s="22" t="str">
        <f>VLOOKUP(MOD(H13+12,35),INFO!$A$31:$C$65,3,0)</f>
        <v>R</v>
      </c>
      <c r="J13" s="23" t="str">
        <f t="shared" si="1"/>
        <v>R</v>
      </c>
      <c r="L13" s="24" t="str">
        <f>VLOOKUP(MOD(M13+12,28),INFO!$A$31:$C$65,2,0)</f>
        <v>do</v>
      </c>
      <c r="M13" s="1">
        <f t="shared" si="14"/>
        <v>44630</v>
      </c>
      <c r="N13" s="22" t="str">
        <f>VLOOKUP(MOD(M13+12,35),INFO!$A$31:$C$65,3,0)</f>
        <v>R</v>
      </c>
      <c r="O13" s="23" t="str">
        <f t="shared" si="2"/>
        <v>R</v>
      </c>
      <c r="Q13" s="24" t="str">
        <f>VLOOKUP(MOD(R13+12,28),INFO!$A$31:$C$65,2,0)</f>
        <v>zo</v>
      </c>
      <c r="R13" s="1">
        <f t="shared" si="15"/>
        <v>44661</v>
      </c>
      <c r="S13" s="22" t="str">
        <f>VLOOKUP(MOD(R13+12,35),INFO!$A$31:$C$65,3,0)</f>
        <v>R</v>
      </c>
      <c r="T13" s="23" t="str">
        <f t="shared" si="3"/>
        <v>R</v>
      </c>
      <c r="V13" s="24" t="str">
        <f>VLOOKUP(MOD(W13+12,28),INFO!$A$31:$C$65,2,0)</f>
        <v>di</v>
      </c>
      <c r="W13" s="1">
        <f t="shared" si="16"/>
        <v>44691</v>
      </c>
      <c r="X13" s="22" t="str">
        <f>VLOOKUP(MOD(W13+12,35),INFO!$A$31:$C$65,3,0)</f>
        <v>N</v>
      </c>
      <c r="Y13" s="23" t="str">
        <f t="shared" si="4"/>
        <v>N</v>
      </c>
      <c r="AA13" s="24" t="str">
        <f>VLOOKUP(MOD(AB13+12,28),INFO!$A$31:$C$65,2,0)</f>
        <v>vr</v>
      </c>
      <c r="AB13" s="1">
        <f t="shared" si="17"/>
        <v>44722</v>
      </c>
      <c r="AC13" s="22" t="str">
        <f>VLOOKUP(MOD(AB13+12,35),INFO!$A$31:$C$65,3,0)</f>
        <v>V</v>
      </c>
      <c r="AD13" s="23" t="str">
        <f t="shared" si="5"/>
        <v>V</v>
      </c>
      <c r="AF13" s="24" t="str">
        <f>VLOOKUP(MOD(AG13+12,28),INFO!$A$31:$C$65,2,0)</f>
        <v>zo</v>
      </c>
      <c r="AG13" s="1">
        <f t="shared" si="18"/>
        <v>44752</v>
      </c>
      <c r="AH13" s="22" t="str">
        <f>VLOOKUP(MOD(AG13+12,35),INFO!$A$31:$C$65,3,0)</f>
        <v>R</v>
      </c>
      <c r="AI13" s="30" t="str">
        <f t="shared" si="6"/>
        <v>R</v>
      </c>
      <c r="AJ13" s="31"/>
      <c r="AK13" s="24" t="str">
        <f>VLOOKUP(MOD(AL13+12,28),INFO!$A$31:$C$65,2,0)</f>
        <v>wo</v>
      </c>
      <c r="AL13" s="1">
        <f t="shared" si="19"/>
        <v>44783</v>
      </c>
      <c r="AM13" s="22" t="str">
        <f>VLOOKUP(MOD(AL13+12,35),INFO!$A$31:$C$65,3,0)</f>
        <v>R</v>
      </c>
      <c r="AN13" s="23" t="str">
        <f t="shared" si="7"/>
        <v>R</v>
      </c>
      <c r="AO13" s="8"/>
      <c r="AP13" s="24" t="str">
        <f>VLOOKUP(MOD(AQ13+12,28),INFO!$A$31:$C$65,2,0)</f>
        <v>za</v>
      </c>
      <c r="AQ13" s="1">
        <f t="shared" si="20"/>
        <v>44814</v>
      </c>
      <c r="AR13" s="22" t="str">
        <f>VLOOKUP(MOD(AQ13+12,35),INFO!$A$31:$C$65,3,0)</f>
        <v>N</v>
      </c>
      <c r="AS13" s="23" t="str">
        <f t="shared" si="8"/>
        <v>N</v>
      </c>
      <c r="AT13" s="8"/>
      <c r="AU13" s="24" t="str">
        <f>VLOOKUP(MOD(AV13+12,28),INFO!$A$31:$C$65,2,0)</f>
        <v>ma</v>
      </c>
      <c r="AV13" s="1">
        <f t="shared" si="21"/>
        <v>44844</v>
      </c>
      <c r="AW13" s="22" t="str">
        <f>VLOOKUP(MOD(AV13+12,35),INFO!$A$31:$C$65,3,0)</f>
        <v>V</v>
      </c>
      <c r="AX13" s="23" t="str">
        <f t="shared" si="9"/>
        <v>V</v>
      </c>
      <c r="AY13" s="8"/>
      <c r="AZ13" s="24" t="str">
        <f>VLOOKUP(MOD(BA13+12,28),INFO!$A$31:$C$65,2,0)</f>
        <v>do</v>
      </c>
      <c r="BA13" s="1">
        <f t="shared" si="22"/>
        <v>44875</v>
      </c>
      <c r="BB13" s="22" t="str">
        <f>VLOOKUP(MOD(BA13+12,35),INFO!$A$31:$C$65,3,0)</f>
        <v>R</v>
      </c>
      <c r="BC13" s="23" t="str">
        <f t="shared" si="10"/>
        <v>R</v>
      </c>
      <c r="BD13" s="8"/>
      <c r="BE13" s="24" t="str">
        <f>VLOOKUP(MOD(BF13+12,28),INFO!$A$31:$C$65,2,0)</f>
        <v>za</v>
      </c>
      <c r="BF13" s="1">
        <f t="shared" si="23"/>
        <v>44905</v>
      </c>
      <c r="BG13" s="22" t="str">
        <f>VLOOKUP(MOD(BF13+12,35),INFO!$A$31:$C$65,3,0)</f>
        <v>R</v>
      </c>
      <c r="BH13" s="23" t="str">
        <f t="shared" si="11"/>
        <v>R</v>
      </c>
      <c r="BI13" s="29"/>
      <c r="BJ13" s="8"/>
    </row>
    <row r="14" spans="1:62" ht="15.75" customHeight="1">
      <c r="A14" s="8"/>
      <c r="B14" s="21" t="str">
        <f>VLOOKUP(MOD(C14+12,28),INFO!$A$31:$C$65,2,0)</f>
        <v>di</v>
      </c>
      <c r="C14" s="1">
        <f t="shared" si="12"/>
        <v>44572</v>
      </c>
      <c r="D14" s="22" t="str">
        <f>VLOOKUP(MOD(C14+12,35),INFO!$A$31:$C$65,3,0)</f>
        <v>R</v>
      </c>
      <c r="E14" s="23" t="str">
        <f t="shared" si="0"/>
        <v>R</v>
      </c>
      <c r="F14" s="8"/>
      <c r="G14" s="24" t="str">
        <f>VLOOKUP(MOD(H14+12,28),INFO!$A$31:$C$65,2,0)</f>
        <v>vr</v>
      </c>
      <c r="H14" s="1">
        <f t="shared" si="13"/>
        <v>44603</v>
      </c>
      <c r="I14" s="22" t="str">
        <f>VLOOKUP(MOD(H14+12,35),INFO!$A$31:$C$65,3,0)</f>
        <v>N</v>
      </c>
      <c r="J14" s="23" t="str">
        <f t="shared" si="1"/>
        <v>N</v>
      </c>
      <c r="L14" s="24" t="str">
        <f>VLOOKUP(MOD(M14+12,28),INFO!$A$31:$C$65,2,0)</f>
        <v>vr</v>
      </c>
      <c r="M14" s="1">
        <f t="shared" si="14"/>
        <v>44631</v>
      </c>
      <c r="N14" s="22" t="str">
        <f>VLOOKUP(MOD(M14+12,35),INFO!$A$31:$C$65,3,0)</f>
        <v>R</v>
      </c>
      <c r="O14" s="23" t="str">
        <f t="shared" si="2"/>
        <v>R</v>
      </c>
      <c r="Q14" s="24" t="str">
        <f>VLOOKUP(MOD(R14+12,28),INFO!$A$31:$C$65,2,0)</f>
        <v>ma</v>
      </c>
      <c r="R14" s="1">
        <f t="shared" si="15"/>
        <v>44662</v>
      </c>
      <c r="S14" s="22" t="str">
        <f>VLOOKUP(MOD(R14+12,35),INFO!$A$31:$C$65,3,0)</f>
        <v>L</v>
      </c>
      <c r="T14" s="23" t="str">
        <f t="shared" si="3"/>
        <v>L</v>
      </c>
      <c r="V14" s="24" t="str">
        <f>VLOOKUP(MOD(W14+12,28),INFO!$A$31:$C$65,2,0)</f>
        <v>wo</v>
      </c>
      <c r="W14" s="1">
        <f t="shared" si="16"/>
        <v>44692</v>
      </c>
      <c r="X14" s="22" t="str">
        <f>VLOOKUP(MOD(W14+12,35),INFO!$A$31:$C$65,3,0)</f>
        <v>N</v>
      </c>
      <c r="Y14" s="23" t="str">
        <f t="shared" si="4"/>
        <v>N</v>
      </c>
      <c r="AA14" s="24" t="str">
        <f>VLOOKUP(MOD(AB14+12,28),INFO!$A$31:$C$65,2,0)</f>
        <v>za</v>
      </c>
      <c r="AB14" s="1">
        <f t="shared" si="17"/>
        <v>44723</v>
      </c>
      <c r="AC14" s="22" t="str">
        <f>VLOOKUP(MOD(AB14+12,35),INFO!$A$31:$C$65,3,0)</f>
        <v>R</v>
      </c>
      <c r="AD14" s="23" t="str">
        <f t="shared" si="5"/>
        <v>R</v>
      </c>
      <c r="AF14" s="24" t="str">
        <f>VLOOKUP(MOD(AG14+12,28),INFO!$A$31:$C$65,2,0)</f>
        <v>ma</v>
      </c>
      <c r="AG14" s="1">
        <f t="shared" si="18"/>
        <v>44753</v>
      </c>
      <c r="AH14" s="22" t="str">
        <f>VLOOKUP(MOD(AG14+12,35),INFO!$A$31:$C$65,3,0)</f>
        <v>R</v>
      </c>
      <c r="AI14" s="30" t="str">
        <f t="shared" si="6"/>
        <v>R</v>
      </c>
      <c r="AJ14" s="31"/>
      <c r="AK14" s="24" t="str">
        <f>VLOOKUP(MOD(AL14+12,28),INFO!$A$31:$C$65,2,0)</f>
        <v>do</v>
      </c>
      <c r="AL14" s="1">
        <f t="shared" si="19"/>
        <v>44784</v>
      </c>
      <c r="AM14" s="22" t="str">
        <f>VLOOKUP(MOD(AL14+12,35),INFO!$A$31:$C$65,3,0)</f>
        <v>L</v>
      </c>
      <c r="AN14" s="23" t="str">
        <f t="shared" si="7"/>
        <v>L</v>
      </c>
      <c r="AO14" s="8"/>
      <c r="AP14" s="24" t="str">
        <f>VLOOKUP(MOD(AQ14+12,28),INFO!$A$31:$C$65,2,0)</f>
        <v>zo</v>
      </c>
      <c r="AQ14" s="1">
        <f t="shared" si="20"/>
        <v>44815</v>
      </c>
      <c r="AR14" s="22" t="str">
        <f>VLOOKUP(MOD(AQ14+12,35),INFO!$A$31:$C$65,3,0)</f>
        <v>N</v>
      </c>
      <c r="AS14" s="23" t="str">
        <f t="shared" si="8"/>
        <v>N</v>
      </c>
      <c r="AT14" s="8"/>
      <c r="AU14" s="24" t="str">
        <f>VLOOKUP(MOD(AV14+12,28),INFO!$A$31:$C$65,2,0)</f>
        <v>di</v>
      </c>
      <c r="AV14" s="1">
        <f t="shared" si="21"/>
        <v>44845</v>
      </c>
      <c r="AW14" s="22" t="str">
        <f>VLOOKUP(MOD(AV14+12,35),INFO!$A$31:$C$65,3,0)</f>
        <v>R</v>
      </c>
      <c r="AX14" s="23" t="str">
        <f t="shared" si="9"/>
        <v>R</v>
      </c>
      <c r="AY14" s="8"/>
      <c r="AZ14" s="24" t="str">
        <f>VLOOKUP(MOD(BA14+12,28),INFO!$A$31:$C$65,2,0)</f>
        <v>vr</v>
      </c>
      <c r="BA14" s="1">
        <f t="shared" si="22"/>
        <v>44876</v>
      </c>
      <c r="BB14" s="22" t="str">
        <f>VLOOKUP(MOD(BA14+12,35),INFO!$A$31:$C$65,3,0)</f>
        <v>R</v>
      </c>
      <c r="BC14" s="23" t="str">
        <f t="shared" si="10"/>
        <v>R</v>
      </c>
      <c r="BD14" s="8"/>
      <c r="BE14" s="24" t="str">
        <f>VLOOKUP(MOD(BF14+12,28),INFO!$A$31:$C$65,2,0)</f>
        <v>zo</v>
      </c>
      <c r="BF14" s="1">
        <f t="shared" si="23"/>
        <v>44906</v>
      </c>
      <c r="BG14" s="22" t="str">
        <f>VLOOKUP(MOD(BF14+12,35),INFO!$A$31:$C$65,3,0)</f>
        <v>R</v>
      </c>
      <c r="BH14" s="23" t="str">
        <f t="shared" si="11"/>
        <v>R</v>
      </c>
      <c r="BI14" s="29"/>
      <c r="BJ14" s="8"/>
    </row>
    <row r="15" spans="1:62" ht="15.75" customHeight="1">
      <c r="A15" s="8"/>
      <c r="B15" s="21" t="str">
        <f>VLOOKUP(MOD(C15+12,28),INFO!$A$31:$C$65,2,0)</f>
        <v>wo</v>
      </c>
      <c r="C15" s="1">
        <f t="shared" si="12"/>
        <v>44573</v>
      </c>
      <c r="D15" s="22" t="str">
        <f>VLOOKUP(MOD(C15+12,35),INFO!$A$31:$C$65,3,0)</f>
        <v>R</v>
      </c>
      <c r="E15" s="23" t="str">
        <f t="shared" si="0"/>
        <v>R</v>
      </c>
      <c r="F15" s="8"/>
      <c r="G15" s="24" t="str">
        <f>VLOOKUP(MOD(H15+12,28),INFO!$A$31:$C$65,2,0)</f>
        <v>za</v>
      </c>
      <c r="H15" s="1">
        <f t="shared" si="13"/>
        <v>44604</v>
      </c>
      <c r="I15" s="22" t="str">
        <f>VLOOKUP(MOD(H15+12,35),INFO!$A$31:$C$65,3,0)</f>
        <v>N</v>
      </c>
      <c r="J15" s="23" t="str">
        <f t="shared" si="1"/>
        <v>N</v>
      </c>
      <c r="L15" s="24" t="str">
        <f>VLOOKUP(MOD(M15+12,28),INFO!$A$31:$C$65,2,0)</f>
        <v>za</v>
      </c>
      <c r="M15" s="1">
        <f t="shared" si="14"/>
        <v>44632</v>
      </c>
      <c r="N15" s="22" t="str">
        <f>VLOOKUP(MOD(M15+12,35),INFO!$A$31:$C$65,3,0)</f>
        <v>V</v>
      </c>
      <c r="O15" s="23" t="str">
        <f t="shared" si="2"/>
        <v>V</v>
      </c>
      <c r="Q15" s="24" t="str">
        <f>VLOOKUP(MOD(R15+12,28),INFO!$A$31:$C$65,2,0)</f>
        <v>di</v>
      </c>
      <c r="R15" s="1">
        <f t="shared" si="15"/>
        <v>44663</v>
      </c>
      <c r="S15" s="22" t="str">
        <f>VLOOKUP(MOD(R15+12,35),INFO!$A$31:$C$65,3,0)</f>
        <v>L</v>
      </c>
      <c r="T15" s="23" t="str">
        <f t="shared" si="3"/>
        <v>L</v>
      </c>
      <c r="V15" s="24" t="str">
        <f>VLOOKUP(MOD(W15+12,28),INFO!$A$31:$C$65,2,0)</f>
        <v>do</v>
      </c>
      <c r="W15" s="1">
        <f t="shared" si="16"/>
        <v>44693</v>
      </c>
      <c r="X15" s="22" t="str">
        <f>VLOOKUP(MOD(W15+12,35),INFO!$A$31:$C$65,3,0)</f>
        <v>N</v>
      </c>
      <c r="Y15" s="23" t="str">
        <f t="shared" si="4"/>
        <v>N</v>
      </c>
      <c r="AA15" s="24" t="str">
        <f>VLOOKUP(MOD(AB15+12,28),INFO!$A$31:$C$65,2,0)</f>
        <v>zo</v>
      </c>
      <c r="AB15" s="1">
        <f t="shared" si="17"/>
        <v>44724</v>
      </c>
      <c r="AC15" s="22" t="str">
        <f>VLOOKUP(MOD(AB15+12,35),INFO!$A$31:$C$65,3,0)</f>
        <v>R</v>
      </c>
      <c r="AD15" s="23" t="str">
        <f t="shared" si="5"/>
        <v>R</v>
      </c>
      <c r="AF15" s="24" t="str">
        <f>VLOOKUP(MOD(AG15+12,28),INFO!$A$31:$C$65,2,0)</f>
        <v>di</v>
      </c>
      <c r="AG15" s="1">
        <f t="shared" si="18"/>
        <v>44754</v>
      </c>
      <c r="AH15" s="22" t="str">
        <f>VLOOKUP(MOD(AG15+12,35),INFO!$A$31:$C$65,3,0)</f>
        <v>V</v>
      </c>
      <c r="AI15" s="30" t="str">
        <f t="shared" si="6"/>
        <v>V</v>
      </c>
      <c r="AJ15" s="31"/>
      <c r="AK15" s="24" t="str">
        <f>VLOOKUP(MOD(AL15+12,28),INFO!$A$31:$C$65,2,0)</f>
        <v>vr</v>
      </c>
      <c r="AL15" s="1">
        <f t="shared" si="19"/>
        <v>44785</v>
      </c>
      <c r="AM15" s="22" t="str">
        <f>VLOOKUP(MOD(AL15+12,35),INFO!$A$31:$C$65,3,0)</f>
        <v>L</v>
      </c>
      <c r="AN15" s="23" t="str">
        <f t="shared" si="7"/>
        <v>L</v>
      </c>
      <c r="AO15" s="8"/>
      <c r="AP15" s="24" t="str">
        <f>VLOOKUP(MOD(AQ15+12,28),INFO!$A$31:$C$65,2,0)</f>
        <v>ma</v>
      </c>
      <c r="AQ15" s="1">
        <f t="shared" si="20"/>
        <v>44816</v>
      </c>
      <c r="AR15" s="22" t="str">
        <f>VLOOKUP(MOD(AQ15+12,35),INFO!$A$31:$C$65,3,0)</f>
        <v>R</v>
      </c>
      <c r="AS15" s="23" t="str">
        <f t="shared" si="8"/>
        <v>R</v>
      </c>
      <c r="AT15" s="8"/>
      <c r="AU15" s="24" t="str">
        <f>VLOOKUP(MOD(AV15+12,28),INFO!$A$31:$C$65,2,0)</f>
        <v>wo</v>
      </c>
      <c r="AV15" s="1">
        <f t="shared" si="21"/>
        <v>44846</v>
      </c>
      <c r="AW15" s="22" t="str">
        <f>VLOOKUP(MOD(AV15+12,35),INFO!$A$31:$C$65,3,0)</f>
        <v>R</v>
      </c>
      <c r="AX15" s="23" t="str">
        <f t="shared" si="9"/>
        <v>R</v>
      </c>
      <c r="AY15" s="8"/>
      <c r="AZ15" s="24" t="str">
        <f>VLOOKUP(MOD(BA15+12,28),INFO!$A$31:$C$65,2,0)</f>
        <v>za</v>
      </c>
      <c r="BA15" s="1">
        <f t="shared" si="22"/>
        <v>44877</v>
      </c>
      <c r="BB15" s="22" t="str">
        <f>VLOOKUP(MOD(BA15+12,35),INFO!$A$31:$C$65,3,0)</f>
        <v>V</v>
      </c>
      <c r="BC15" s="23" t="str">
        <f t="shared" si="10"/>
        <v>V</v>
      </c>
      <c r="BD15" s="8"/>
      <c r="BE15" s="24" t="str">
        <f>VLOOKUP(MOD(BF15+12,28),INFO!$A$31:$C$65,2,0)</f>
        <v>ma</v>
      </c>
      <c r="BF15" s="1">
        <f t="shared" si="23"/>
        <v>44907</v>
      </c>
      <c r="BG15" s="22" t="str">
        <f>VLOOKUP(MOD(BF15+12,35),INFO!$A$31:$C$65,3,0)</f>
        <v>L</v>
      </c>
      <c r="BH15" s="23" t="str">
        <f t="shared" si="11"/>
        <v>L</v>
      </c>
      <c r="BI15" s="29"/>
      <c r="BJ15" s="8"/>
    </row>
    <row r="16" spans="1:62" ht="15.75" customHeight="1">
      <c r="A16" s="8"/>
      <c r="B16" s="21" t="str">
        <f>VLOOKUP(MOD(C16+12,28),INFO!$A$31:$C$65,2,0)</f>
        <v>do</v>
      </c>
      <c r="C16" s="1">
        <f t="shared" si="12"/>
        <v>44574</v>
      </c>
      <c r="D16" s="22" t="str">
        <f>VLOOKUP(MOD(C16+12,35),INFO!$A$31:$C$65,3,0)</f>
        <v>L</v>
      </c>
      <c r="E16" s="23" t="str">
        <f t="shared" si="0"/>
        <v>L</v>
      </c>
      <c r="F16" s="8"/>
      <c r="G16" s="24" t="str">
        <f>VLOOKUP(MOD(H16+12,28),INFO!$A$31:$C$65,2,0)</f>
        <v>zo</v>
      </c>
      <c r="H16" s="1">
        <f t="shared" si="13"/>
        <v>44605</v>
      </c>
      <c r="I16" s="22" t="str">
        <f>VLOOKUP(MOD(H16+12,35),INFO!$A$31:$C$65,3,0)</f>
        <v>N</v>
      </c>
      <c r="J16" s="23" t="str">
        <f t="shared" si="1"/>
        <v>N</v>
      </c>
      <c r="L16" s="24" t="str">
        <f>VLOOKUP(MOD(M16+12,28),INFO!$A$31:$C$65,2,0)</f>
        <v>zo</v>
      </c>
      <c r="M16" s="1">
        <f t="shared" si="14"/>
        <v>44633</v>
      </c>
      <c r="N16" s="22" t="str">
        <f>VLOOKUP(MOD(M16+12,35),INFO!$A$31:$C$65,3,0)</f>
        <v>V</v>
      </c>
      <c r="O16" s="23" t="str">
        <f t="shared" si="2"/>
        <v>V</v>
      </c>
      <c r="Q16" s="24" t="str">
        <f>VLOOKUP(MOD(R16+12,28),INFO!$A$31:$C$65,2,0)</f>
        <v>wo</v>
      </c>
      <c r="R16" s="1">
        <f t="shared" si="15"/>
        <v>44664</v>
      </c>
      <c r="S16" s="22" t="str">
        <f>VLOOKUP(MOD(R16+12,35),INFO!$A$31:$C$65,3,0)</f>
        <v>L</v>
      </c>
      <c r="T16" s="23" t="str">
        <f t="shared" si="3"/>
        <v>L</v>
      </c>
      <c r="V16" s="24" t="str">
        <f>VLOOKUP(MOD(W16+12,28),INFO!$A$31:$C$65,2,0)</f>
        <v>vr</v>
      </c>
      <c r="W16" s="1">
        <f t="shared" si="16"/>
        <v>44694</v>
      </c>
      <c r="X16" s="22" t="str">
        <f>VLOOKUP(MOD(W16+12,35),INFO!$A$31:$C$65,3,0)</f>
        <v>R</v>
      </c>
      <c r="Y16" s="23" t="str">
        <f t="shared" si="4"/>
        <v>R</v>
      </c>
      <c r="AA16" s="24" t="str">
        <f>VLOOKUP(MOD(AB16+12,28),INFO!$A$31:$C$65,2,0)</f>
        <v>ma</v>
      </c>
      <c r="AB16" s="1">
        <f t="shared" si="17"/>
        <v>44725</v>
      </c>
      <c r="AC16" s="22" t="str">
        <f>VLOOKUP(MOD(AB16+12,35),INFO!$A$31:$C$65,3,0)</f>
        <v>N</v>
      </c>
      <c r="AD16" s="23" t="str">
        <f t="shared" si="5"/>
        <v>N</v>
      </c>
      <c r="AF16" s="24" t="str">
        <f>VLOOKUP(MOD(AG16+12,28),INFO!$A$31:$C$65,2,0)</f>
        <v>wo</v>
      </c>
      <c r="AG16" s="1">
        <f t="shared" si="18"/>
        <v>44755</v>
      </c>
      <c r="AH16" s="22" t="str">
        <f>VLOOKUP(MOD(AG16+12,35),INFO!$A$31:$C$65,3,0)</f>
        <v>V</v>
      </c>
      <c r="AI16" s="30" t="str">
        <f t="shared" si="6"/>
        <v>V</v>
      </c>
      <c r="AJ16" s="31"/>
      <c r="AK16" s="24" t="str">
        <f>VLOOKUP(MOD(AL16+12,28),INFO!$A$31:$C$65,2,0)</f>
        <v>za</v>
      </c>
      <c r="AL16" s="1">
        <f t="shared" si="19"/>
        <v>44786</v>
      </c>
      <c r="AM16" s="22" t="str">
        <f>VLOOKUP(MOD(AL16+12,35),INFO!$A$31:$C$65,3,0)</f>
        <v>L</v>
      </c>
      <c r="AN16" s="23" t="str">
        <f t="shared" si="7"/>
        <v>L</v>
      </c>
      <c r="AO16" s="8"/>
      <c r="AP16" s="24" t="str">
        <f>VLOOKUP(MOD(AQ16+12,28),INFO!$A$31:$C$65,2,0)</f>
        <v>di</v>
      </c>
      <c r="AQ16" s="1">
        <f t="shared" si="20"/>
        <v>44817</v>
      </c>
      <c r="AR16" s="22" t="str">
        <f>VLOOKUP(MOD(AQ16+12,35),INFO!$A$31:$C$65,3,0)</f>
        <v>R</v>
      </c>
      <c r="AS16" s="23" t="str">
        <f t="shared" si="8"/>
        <v>R</v>
      </c>
      <c r="AT16" s="8"/>
      <c r="AU16" s="24" t="str">
        <f>VLOOKUP(MOD(AV16+12,28),INFO!$A$31:$C$65,2,0)</f>
        <v>do</v>
      </c>
      <c r="AV16" s="1">
        <f t="shared" si="21"/>
        <v>44847</v>
      </c>
      <c r="AW16" s="22" t="str">
        <f>VLOOKUP(MOD(AV16+12,35),INFO!$A$31:$C$65,3,0)</f>
        <v>R</v>
      </c>
      <c r="AX16" s="23" t="str">
        <f t="shared" si="9"/>
        <v>R</v>
      </c>
      <c r="AY16" s="8"/>
      <c r="AZ16" s="24" t="str">
        <f>VLOOKUP(MOD(BA16+12,28),INFO!$A$31:$C$65,2,0)</f>
        <v>zo</v>
      </c>
      <c r="BA16" s="1">
        <f t="shared" si="22"/>
        <v>44878</v>
      </c>
      <c r="BB16" s="22" t="str">
        <f>VLOOKUP(MOD(BA16+12,35),INFO!$A$31:$C$65,3,0)</f>
        <v>V</v>
      </c>
      <c r="BC16" s="23" t="str">
        <f t="shared" si="10"/>
        <v>V</v>
      </c>
      <c r="BD16" s="8"/>
      <c r="BE16" s="24" t="str">
        <f>VLOOKUP(MOD(BF16+12,28),INFO!$A$31:$C$65,2,0)</f>
        <v>di</v>
      </c>
      <c r="BF16" s="1">
        <f t="shared" si="23"/>
        <v>44908</v>
      </c>
      <c r="BG16" s="22" t="str">
        <f>VLOOKUP(MOD(BF16+12,35),INFO!$A$31:$C$65,3,0)</f>
        <v>L</v>
      </c>
      <c r="BH16" s="23" t="str">
        <f t="shared" si="11"/>
        <v>L</v>
      </c>
      <c r="BI16" s="29"/>
      <c r="BJ16" s="8"/>
    </row>
    <row r="17" spans="1:62" ht="15.75" customHeight="1">
      <c r="A17" s="8"/>
      <c r="B17" s="21" t="str">
        <f>VLOOKUP(MOD(C17+12,28),INFO!$A$31:$C$65,2,0)</f>
        <v>vr</v>
      </c>
      <c r="C17" s="1">
        <f t="shared" si="12"/>
        <v>44575</v>
      </c>
      <c r="D17" s="22" t="str">
        <f>VLOOKUP(MOD(C17+12,35),INFO!$A$31:$C$65,3,0)</f>
        <v>L</v>
      </c>
      <c r="E17" s="23" t="str">
        <f t="shared" si="0"/>
        <v>L</v>
      </c>
      <c r="F17" s="8"/>
      <c r="G17" s="24" t="str">
        <f>VLOOKUP(MOD(H17+12,28),INFO!$A$31:$C$65,2,0)</f>
        <v>ma</v>
      </c>
      <c r="H17" s="1">
        <f t="shared" si="13"/>
        <v>44606</v>
      </c>
      <c r="I17" s="22" t="str">
        <f>VLOOKUP(MOD(H17+12,35),INFO!$A$31:$C$65,3,0)</f>
        <v>R</v>
      </c>
      <c r="J17" s="23" t="str">
        <f t="shared" si="1"/>
        <v>R</v>
      </c>
      <c r="L17" s="24" t="str">
        <f>VLOOKUP(MOD(M17+12,28),INFO!$A$31:$C$65,2,0)</f>
        <v>ma</v>
      </c>
      <c r="M17" s="1">
        <f t="shared" si="14"/>
        <v>44634</v>
      </c>
      <c r="N17" s="22" t="str">
        <f>VLOOKUP(MOD(M17+12,35),INFO!$A$31:$C$65,3,0)</f>
        <v>V</v>
      </c>
      <c r="O17" s="23" t="str">
        <f t="shared" si="2"/>
        <v>V</v>
      </c>
      <c r="Q17" s="24" t="str">
        <f>VLOOKUP(MOD(R17+12,28),INFO!$A$31:$C$65,2,0)</f>
        <v>do</v>
      </c>
      <c r="R17" s="1">
        <f t="shared" si="15"/>
        <v>44665</v>
      </c>
      <c r="S17" s="22" t="str">
        <f>VLOOKUP(MOD(R17+12,35),INFO!$A$31:$C$65,3,0)</f>
        <v>R</v>
      </c>
      <c r="T17" s="23" t="str">
        <f t="shared" si="3"/>
        <v>R</v>
      </c>
      <c r="V17" s="24" t="str">
        <f>VLOOKUP(MOD(W17+12,28),INFO!$A$31:$C$65,2,0)</f>
        <v>za</v>
      </c>
      <c r="W17" s="1">
        <f t="shared" si="16"/>
        <v>44695</v>
      </c>
      <c r="X17" s="22" t="str">
        <f>VLOOKUP(MOD(W17+12,35),INFO!$A$31:$C$65,3,0)</f>
        <v>R</v>
      </c>
      <c r="Y17" s="23" t="str">
        <f t="shared" si="4"/>
        <v>R</v>
      </c>
      <c r="AA17" s="24" t="str">
        <f>VLOOKUP(MOD(AB17+12,28),INFO!$A$31:$C$65,2,0)</f>
        <v>di</v>
      </c>
      <c r="AB17" s="1">
        <f t="shared" si="17"/>
        <v>44726</v>
      </c>
      <c r="AC17" s="22" t="str">
        <f>VLOOKUP(MOD(AB17+12,35),INFO!$A$31:$C$65,3,0)</f>
        <v>N</v>
      </c>
      <c r="AD17" s="23" t="str">
        <f t="shared" si="5"/>
        <v>N</v>
      </c>
      <c r="AF17" s="24" t="str">
        <f>VLOOKUP(MOD(AG17+12,28),INFO!$A$31:$C$65,2,0)</f>
        <v>do</v>
      </c>
      <c r="AG17" s="1">
        <f t="shared" si="18"/>
        <v>44756</v>
      </c>
      <c r="AH17" s="22" t="str">
        <f>VLOOKUP(MOD(AG17+12,35),INFO!$A$31:$C$65,3,0)</f>
        <v>V</v>
      </c>
      <c r="AI17" s="30" t="str">
        <f t="shared" si="6"/>
        <v>V</v>
      </c>
      <c r="AJ17" s="31"/>
      <c r="AK17" s="24" t="str">
        <f>VLOOKUP(MOD(AL17+12,28),INFO!$A$31:$C$65,2,0)</f>
        <v>zo</v>
      </c>
      <c r="AL17" s="1">
        <f t="shared" si="19"/>
        <v>44787</v>
      </c>
      <c r="AM17" s="22" t="str">
        <f>VLOOKUP(MOD(AL17+12,35),INFO!$A$31:$C$65,3,0)</f>
        <v>R</v>
      </c>
      <c r="AN17" s="23" t="str">
        <f t="shared" si="7"/>
        <v>R</v>
      </c>
      <c r="AO17" s="8"/>
      <c r="AP17" s="24" t="str">
        <f>VLOOKUP(MOD(AQ17+12,28),INFO!$A$31:$C$65,2,0)</f>
        <v>wo</v>
      </c>
      <c r="AQ17" s="1">
        <f t="shared" si="20"/>
        <v>44818</v>
      </c>
      <c r="AR17" s="22" t="str">
        <f>VLOOKUP(MOD(AQ17+12,35),INFO!$A$31:$C$65,3,0)</f>
        <v>R</v>
      </c>
      <c r="AS17" s="23" t="str">
        <f t="shared" si="8"/>
        <v>R</v>
      </c>
      <c r="AT17" s="8"/>
      <c r="AU17" s="24" t="str">
        <f>VLOOKUP(MOD(AV17+12,28),INFO!$A$31:$C$65,2,0)</f>
        <v>vr</v>
      </c>
      <c r="AV17" s="1">
        <f t="shared" si="21"/>
        <v>44848</v>
      </c>
      <c r="AW17" s="22" t="str">
        <f>VLOOKUP(MOD(AV17+12,35),INFO!$A$31:$C$65,3,0)</f>
        <v>N</v>
      </c>
      <c r="AX17" s="23" t="str">
        <f t="shared" si="9"/>
        <v>N</v>
      </c>
      <c r="AY17" s="8"/>
      <c r="AZ17" s="24" t="str">
        <f>VLOOKUP(MOD(BA17+12,28),INFO!$A$31:$C$65,2,0)</f>
        <v>ma</v>
      </c>
      <c r="BA17" s="1">
        <f t="shared" si="22"/>
        <v>44879</v>
      </c>
      <c r="BB17" s="22" t="str">
        <f>VLOOKUP(MOD(BA17+12,35),INFO!$A$31:$C$65,3,0)</f>
        <v>V</v>
      </c>
      <c r="BC17" s="23" t="str">
        <f t="shared" si="10"/>
        <v>V</v>
      </c>
      <c r="BD17" s="8"/>
      <c r="BE17" s="24" t="str">
        <f>VLOOKUP(MOD(BF17+12,28),INFO!$A$31:$C$65,2,0)</f>
        <v>wo</v>
      </c>
      <c r="BF17" s="1">
        <f t="shared" si="23"/>
        <v>44909</v>
      </c>
      <c r="BG17" s="22" t="str">
        <f>VLOOKUP(MOD(BF17+12,35),INFO!$A$31:$C$65,3,0)</f>
        <v>L</v>
      </c>
      <c r="BH17" s="23" t="str">
        <f t="shared" si="11"/>
        <v>L</v>
      </c>
      <c r="BI17" s="29"/>
      <c r="BJ17" s="8"/>
    </row>
    <row r="18" spans="1:62" ht="15.75" customHeight="1">
      <c r="A18" s="8"/>
      <c r="B18" s="21" t="str">
        <f>VLOOKUP(MOD(C18+12,28),INFO!$A$31:$C$65,2,0)</f>
        <v>za</v>
      </c>
      <c r="C18" s="1">
        <f t="shared" si="12"/>
        <v>44576</v>
      </c>
      <c r="D18" s="22" t="str">
        <f>VLOOKUP(MOD(C18+12,35),INFO!$A$31:$C$65,3,0)</f>
        <v>L</v>
      </c>
      <c r="E18" s="23" t="str">
        <f t="shared" si="0"/>
        <v>L</v>
      </c>
      <c r="F18" s="8"/>
      <c r="G18" s="24" t="str">
        <f>VLOOKUP(MOD(H18+12,28),INFO!$A$31:$C$65,2,0)</f>
        <v>di</v>
      </c>
      <c r="H18" s="1">
        <f t="shared" si="13"/>
        <v>44607</v>
      </c>
      <c r="I18" s="22" t="str">
        <f>VLOOKUP(MOD(H18+12,35),INFO!$A$31:$C$65,3,0)</f>
        <v>R</v>
      </c>
      <c r="J18" s="23" t="str">
        <f t="shared" si="1"/>
        <v>R</v>
      </c>
      <c r="L18" s="24" t="str">
        <f>VLOOKUP(MOD(M18+12,28),INFO!$A$31:$C$65,2,0)</f>
        <v>di</v>
      </c>
      <c r="M18" s="1">
        <f t="shared" si="14"/>
        <v>44635</v>
      </c>
      <c r="N18" s="22" t="str">
        <f>VLOOKUP(MOD(M18+12,35),INFO!$A$31:$C$65,3,0)</f>
        <v>R</v>
      </c>
      <c r="O18" s="23" t="str">
        <f t="shared" si="2"/>
        <v>R</v>
      </c>
      <c r="Q18" s="24" t="str">
        <f>VLOOKUP(MOD(R18+12,28),INFO!$A$31:$C$65,2,0)</f>
        <v>vr</v>
      </c>
      <c r="R18" s="1">
        <f t="shared" si="15"/>
        <v>44666</v>
      </c>
      <c r="S18" s="22" t="str">
        <f>VLOOKUP(MOD(R18+12,35),INFO!$A$31:$C$65,3,0)</f>
        <v>R</v>
      </c>
      <c r="T18" s="23" t="str">
        <f t="shared" si="3"/>
        <v>R</v>
      </c>
      <c r="V18" s="24" t="str">
        <f>VLOOKUP(MOD(W18+12,28),INFO!$A$31:$C$65,2,0)</f>
        <v>zo</v>
      </c>
      <c r="W18" s="1">
        <f t="shared" si="16"/>
        <v>44696</v>
      </c>
      <c r="X18" s="22" t="str">
        <f>VLOOKUP(MOD(W18+12,35),INFO!$A$31:$C$65,3,0)</f>
        <v>R</v>
      </c>
      <c r="Y18" s="23" t="str">
        <f t="shared" si="4"/>
        <v>R</v>
      </c>
      <c r="AA18" s="24" t="str">
        <f>VLOOKUP(MOD(AB18+12,28),INFO!$A$31:$C$65,2,0)</f>
        <v>wo</v>
      </c>
      <c r="AB18" s="1">
        <f t="shared" si="17"/>
        <v>44727</v>
      </c>
      <c r="AC18" s="22" t="str">
        <f>VLOOKUP(MOD(AB18+12,35),INFO!$A$31:$C$65,3,0)</f>
        <v>N</v>
      </c>
      <c r="AD18" s="23" t="str">
        <f t="shared" si="5"/>
        <v>N</v>
      </c>
      <c r="AF18" s="24" t="str">
        <f>VLOOKUP(MOD(AG18+12,28),INFO!$A$31:$C$65,2,0)</f>
        <v>vr</v>
      </c>
      <c r="AG18" s="1">
        <f t="shared" si="18"/>
        <v>44757</v>
      </c>
      <c r="AH18" s="22" t="str">
        <f>VLOOKUP(MOD(AG18+12,35),INFO!$A$31:$C$65,3,0)</f>
        <v>V</v>
      </c>
      <c r="AI18" s="30" t="str">
        <f t="shared" si="6"/>
        <v>V</v>
      </c>
      <c r="AJ18" s="31"/>
      <c r="AK18" s="24" t="str">
        <f>VLOOKUP(MOD(AL18+12,28),INFO!$A$31:$C$65,2,0)</f>
        <v>ma</v>
      </c>
      <c r="AL18" s="1">
        <f t="shared" si="19"/>
        <v>44788</v>
      </c>
      <c r="AM18" s="22" t="str">
        <f>VLOOKUP(MOD(AL18+12,35),INFO!$A$31:$C$65,3,0)</f>
        <v>R</v>
      </c>
      <c r="AN18" s="23" t="str">
        <f t="shared" si="7"/>
        <v>R</v>
      </c>
      <c r="AO18" s="8"/>
      <c r="AP18" s="24" t="str">
        <f>VLOOKUP(MOD(AQ18+12,28),INFO!$A$31:$C$65,2,0)</f>
        <v>do</v>
      </c>
      <c r="AQ18" s="1">
        <f t="shared" si="20"/>
        <v>44819</v>
      </c>
      <c r="AR18" s="22" t="str">
        <f>VLOOKUP(MOD(AQ18+12,35),INFO!$A$31:$C$65,3,0)</f>
        <v>L</v>
      </c>
      <c r="AS18" s="23" t="str">
        <f t="shared" si="8"/>
        <v>L</v>
      </c>
      <c r="AT18" s="8"/>
      <c r="AU18" s="24" t="str">
        <f>VLOOKUP(MOD(AV18+12,28),INFO!$A$31:$C$65,2,0)</f>
        <v>za</v>
      </c>
      <c r="AV18" s="1">
        <f t="shared" si="21"/>
        <v>44849</v>
      </c>
      <c r="AW18" s="22" t="str">
        <f>VLOOKUP(MOD(AV18+12,35),INFO!$A$31:$C$65,3,0)</f>
        <v>N</v>
      </c>
      <c r="AX18" s="23" t="str">
        <f t="shared" si="9"/>
        <v>N</v>
      </c>
      <c r="AY18" s="8"/>
      <c r="AZ18" s="24" t="str">
        <f>VLOOKUP(MOD(BA18+12,28),INFO!$A$31:$C$65,2,0)</f>
        <v>di</v>
      </c>
      <c r="BA18" s="1">
        <f t="shared" si="22"/>
        <v>44880</v>
      </c>
      <c r="BB18" s="22" t="str">
        <f>VLOOKUP(MOD(BA18+12,35),INFO!$A$31:$C$65,3,0)</f>
        <v>R</v>
      </c>
      <c r="BC18" s="23" t="str">
        <f t="shared" si="10"/>
        <v>R</v>
      </c>
      <c r="BD18" s="8"/>
      <c r="BE18" s="24" t="str">
        <f>VLOOKUP(MOD(BF18+12,28),INFO!$A$31:$C$65,2,0)</f>
        <v>do</v>
      </c>
      <c r="BF18" s="1">
        <f t="shared" si="23"/>
        <v>44910</v>
      </c>
      <c r="BG18" s="22" t="str">
        <f>VLOOKUP(MOD(BF18+12,35),INFO!$A$31:$C$65,3,0)</f>
        <v>R</v>
      </c>
      <c r="BH18" s="23" t="str">
        <f t="shared" si="11"/>
        <v>R</v>
      </c>
      <c r="BI18" s="29"/>
      <c r="BJ18" s="8"/>
    </row>
    <row r="19" spans="1:62" ht="15.75" customHeight="1">
      <c r="A19" s="8"/>
      <c r="B19" s="21" t="str">
        <f>VLOOKUP(MOD(C19+12,28),INFO!$A$31:$C$65,2,0)</f>
        <v>zo</v>
      </c>
      <c r="C19" s="1">
        <f t="shared" si="12"/>
        <v>44577</v>
      </c>
      <c r="D19" s="22" t="str">
        <f>VLOOKUP(MOD(C19+12,35),INFO!$A$31:$C$65,3,0)</f>
        <v>R</v>
      </c>
      <c r="E19" s="23" t="str">
        <f t="shared" si="0"/>
        <v>R</v>
      </c>
      <c r="F19" s="8"/>
      <c r="G19" s="24" t="str">
        <f>VLOOKUP(MOD(H19+12,28),INFO!$A$31:$C$65,2,0)</f>
        <v>wo</v>
      </c>
      <c r="H19" s="1">
        <f t="shared" si="13"/>
        <v>44608</v>
      </c>
      <c r="I19" s="22" t="str">
        <f>VLOOKUP(MOD(H19+12,35),INFO!$A$31:$C$65,3,0)</f>
        <v>R</v>
      </c>
      <c r="J19" s="23" t="str">
        <f t="shared" si="1"/>
        <v>R</v>
      </c>
      <c r="L19" s="24" t="str">
        <f>VLOOKUP(MOD(M19+12,28),INFO!$A$31:$C$65,2,0)</f>
        <v>wo</v>
      </c>
      <c r="M19" s="1">
        <f t="shared" si="14"/>
        <v>44636</v>
      </c>
      <c r="N19" s="22" t="str">
        <f>VLOOKUP(MOD(M19+12,35),INFO!$A$31:$C$65,3,0)</f>
        <v>R</v>
      </c>
      <c r="O19" s="23" t="str">
        <f t="shared" si="2"/>
        <v>R</v>
      </c>
      <c r="Q19" s="24" t="str">
        <f>VLOOKUP(MOD(R19+12,28),INFO!$A$31:$C$65,2,0)</f>
        <v>za</v>
      </c>
      <c r="R19" s="1">
        <f t="shared" si="15"/>
        <v>44667</v>
      </c>
      <c r="S19" s="22" t="str">
        <f>VLOOKUP(MOD(R19+12,35),INFO!$A$31:$C$65,3,0)</f>
        <v>V</v>
      </c>
      <c r="T19" s="23" t="str">
        <f t="shared" si="3"/>
        <v>V</v>
      </c>
      <c r="V19" s="24" t="str">
        <f>VLOOKUP(MOD(W19+12,28),INFO!$A$31:$C$65,2,0)</f>
        <v>ma</v>
      </c>
      <c r="W19" s="1">
        <f t="shared" si="16"/>
        <v>44697</v>
      </c>
      <c r="X19" s="22" t="str">
        <f>VLOOKUP(MOD(W19+12,35),INFO!$A$31:$C$65,3,0)</f>
        <v>L</v>
      </c>
      <c r="Y19" s="23" t="str">
        <f t="shared" si="4"/>
        <v>L</v>
      </c>
      <c r="AA19" s="24" t="str">
        <f>VLOOKUP(MOD(AB19+12,28),INFO!$A$31:$C$65,2,0)</f>
        <v>do</v>
      </c>
      <c r="AB19" s="1">
        <f t="shared" si="17"/>
        <v>44728</v>
      </c>
      <c r="AC19" s="22" t="str">
        <f>VLOOKUP(MOD(AB19+12,35),INFO!$A$31:$C$65,3,0)</f>
        <v>N</v>
      </c>
      <c r="AD19" s="23" t="str">
        <f t="shared" si="5"/>
        <v>N</v>
      </c>
      <c r="AF19" s="24" t="str">
        <f>VLOOKUP(MOD(AG19+12,28),INFO!$A$31:$C$65,2,0)</f>
        <v>za</v>
      </c>
      <c r="AG19" s="1">
        <f t="shared" si="18"/>
        <v>44758</v>
      </c>
      <c r="AH19" s="22" t="str">
        <f>VLOOKUP(MOD(AG19+12,35),INFO!$A$31:$C$65,3,0)</f>
        <v>R</v>
      </c>
      <c r="AI19" s="30" t="str">
        <f t="shared" si="6"/>
        <v>R</v>
      </c>
      <c r="AJ19" s="31"/>
      <c r="AK19" s="24" t="str">
        <f>VLOOKUP(MOD(AL19+12,28),INFO!$A$31:$C$65,2,0)</f>
        <v>di</v>
      </c>
      <c r="AL19" s="1">
        <f t="shared" si="19"/>
        <v>44789</v>
      </c>
      <c r="AM19" s="22" t="str">
        <f>VLOOKUP(MOD(AL19+12,35),INFO!$A$31:$C$65,3,0)</f>
        <v>V</v>
      </c>
      <c r="AN19" s="23" t="str">
        <f t="shared" si="7"/>
        <v>V</v>
      </c>
      <c r="AO19" s="8"/>
      <c r="AP19" s="24" t="str">
        <f>VLOOKUP(MOD(AQ19+12,28),INFO!$A$31:$C$65,2,0)</f>
        <v>vr</v>
      </c>
      <c r="AQ19" s="1">
        <f t="shared" si="20"/>
        <v>44820</v>
      </c>
      <c r="AR19" s="22" t="str">
        <f>VLOOKUP(MOD(AQ19+12,35),INFO!$A$31:$C$65,3,0)</f>
        <v>L</v>
      </c>
      <c r="AS19" s="23" t="str">
        <f t="shared" si="8"/>
        <v>L</v>
      </c>
      <c r="AT19" s="8"/>
      <c r="AU19" s="24" t="str">
        <f>VLOOKUP(MOD(AV19+12,28),INFO!$A$31:$C$65,2,0)</f>
        <v>zo</v>
      </c>
      <c r="AV19" s="1">
        <f t="shared" si="21"/>
        <v>44850</v>
      </c>
      <c r="AW19" s="22" t="str">
        <f>VLOOKUP(MOD(AV19+12,35),INFO!$A$31:$C$65,3,0)</f>
        <v>N</v>
      </c>
      <c r="AX19" s="23" t="str">
        <f t="shared" si="9"/>
        <v>N</v>
      </c>
      <c r="AY19" s="8"/>
      <c r="AZ19" s="24" t="str">
        <f>VLOOKUP(MOD(BA19+12,28),INFO!$A$31:$C$65,2,0)</f>
        <v>wo</v>
      </c>
      <c r="BA19" s="1">
        <f t="shared" si="22"/>
        <v>44881</v>
      </c>
      <c r="BB19" s="22" t="str">
        <f>VLOOKUP(MOD(BA19+12,35),INFO!$A$31:$C$65,3,0)</f>
        <v>R</v>
      </c>
      <c r="BC19" s="23" t="str">
        <f t="shared" si="10"/>
        <v>R</v>
      </c>
      <c r="BD19" s="8"/>
      <c r="BE19" s="24" t="str">
        <f>VLOOKUP(MOD(BF19+12,28),INFO!$A$31:$C$65,2,0)</f>
        <v>vr</v>
      </c>
      <c r="BF19" s="1">
        <f t="shared" si="23"/>
        <v>44911</v>
      </c>
      <c r="BG19" s="22" t="str">
        <f>VLOOKUP(MOD(BF19+12,35),INFO!$A$31:$C$65,3,0)</f>
        <v>R</v>
      </c>
      <c r="BH19" s="23" t="str">
        <f t="shared" si="11"/>
        <v>R</v>
      </c>
      <c r="BI19" s="29"/>
      <c r="BJ19" s="8"/>
    </row>
    <row r="20" spans="1:62" ht="15.75" customHeight="1">
      <c r="A20" s="8"/>
      <c r="B20" s="21" t="str">
        <f>VLOOKUP(MOD(C20+12,28),INFO!$A$31:$C$65,2,0)</f>
        <v>ma</v>
      </c>
      <c r="C20" s="1">
        <f t="shared" si="12"/>
        <v>44578</v>
      </c>
      <c r="D20" s="22" t="str">
        <f>VLOOKUP(MOD(C20+12,35),INFO!$A$31:$C$65,3,0)</f>
        <v>R</v>
      </c>
      <c r="E20" s="23" t="str">
        <f t="shared" si="0"/>
        <v>R</v>
      </c>
      <c r="F20" s="8"/>
      <c r="G20" s="24" t="str">
        <f>VLOOKUP(MOD(H20+12,28),INFO!$A$31:$C$65,2,0)</f>
        <v>do</v>
      </c>
      <c r="H20" s="1">
        <f t="shared" si="13"/>
        <v>44609</v>
      </c>
      <c r="I20" s="22" t="str">
        <f>VLOOKUP(MOD(H20+12,35),INFO!$A$31:$C$65,3,0)</f>
        <v>L</v>
      </c>
      <c r="J20" s="23" t="str">
        <f t="shared" si="1"/>
        <v>L</v>
      </c>
      <c r="L20" s="24" t="str">
        <f>VLOOKUP(MOD(M20+12,28),INFO!$A$31:$C$65,2,0)</f>
        <v>do</v>
      </c>
      <c r="M20" s="1">
        <f t="shared" si="14"/>
        <v>44637</v>
      </c>
      <c r="N20" s="22" t="str">
        <f>VLOOKUP(MOD(M20+12,35),INFO!$A$31:$C$65,3,0)</f>
        <v>R</v>
      </c>
      <c r="O20" s="23" t="str">
        <f t="shared" si="2"/>
        <v>R</v>
      </c>
      <c r="Q20" s="24" t="str">
        <f>VLOOKUP(MOD(R20+12,28),INFO!$A$31:$C$65,2,0)</f>
        <v>zo</v>
      </c>
      <c r="R20" s="1">
        <f t="shared" si="15"/>
        <v>44668</v>
      </c>
      <c r="S20" s="22" t="str">
        <f>VLOOKUP(MOD(R20+12,35),INFO!$A$31:$C$65,3,0)</f>
        <v>V</v>
      </c>
      <c r="T20" s="23" t="str">
        <f t="shared" si="3"/>
        <v>V</v>
      </c>
      <c r="V20" s="24" t="str">
        <f>VLOOKUP(MOD(W20+12,28),INFO!$A$31:$C$65,2,0)</f>
        <v>di</v>
      </c>
      <c r="W20" s="1">
        <f t="shared" si="16"/>
        <v>44698</v>
      </c>
      <c r="X20" s="22" t="str">
        <f>VLOOKUP(MOD(W20+12,35),INFO!$A$31:$C$65,3,0)</f>
        <v>L</v>
      </c>
      <c r="Y20" s="23" t="str">
        <f t="shared" si="4"/>
        <v>L</v>
      </c>
      <c r="AA20" s="24" t="str">
        <f>VLOOKUP(MOD(AB20+12,28),INFO!$A$31:$C$65,2,0)</f>
        <v>vr</v>
      </c>
      <c r="AB20" s="1">
        <f t="shared" si="17"/>
        <v>44729</v>
      </c>
      <c r="AC20" s="22" t="str">
        <f>VLOOKUP(MOD(AB20+12,35),INFO!$A$31:$C$65,3,0)</f>
        <v>R</v>
      </c>
      <c r="AD20" s="23" t="str">
        <f t="shared" si="5"/>
        <v>R</v>
      </c>
      <c r="AF20" s="24" t="str">
        <f>VLOOKUP(MOD(AG20+12,28),INFO!$A$31:$C$65,2,0)</f>
        <v>zo</v>
      </c>
      <c r="AG20" s="1">
        <f t="shared" si="18"/>
        <v>44759</v>
      </c>
      <c r="AH20" s="22" t="str">
        <f>VLOOKUP(MOD(AG20+12,35),INFO!$A$31:$C$65,3,0)</f>
        <v>R</v>
      </c>
      <c r="AI20" s="30" t="str">
        <f t="shared" si="6"/>
        <v>R</v>
      </c>
      <c r="AJ20" s="31"/>
      <c r="AK20" s="24" t="str">
        <f>VLOOKUP(MOD(AL20+12,28),INFO!$A$31:$C$65,2,0)</f>
        <v>wo</v>
      </c>
      <c r="AL20" s="1">
        <f t="shared" si="19"/>
        <v>44790</v>
      </c>
      <c r="AM20" s="22" t="str">
        <f>VLOOKUP(MOD(AL20+12,35),INFO!$A$31:$C$65,3,0)</f>
        <v>V</v>
      </c>
      <c r="AN20" s="23" t="str">
        <f t="shared" si="7"/>
        <v>V</v>
      </c>
      <c r="AO20" s="8"/>
      <c r="AP20" s="24" t="str">
        <f>VLOOKUP(MOD(AQ20+12,28),INFO!$A$31:$C$65,2,0)</f>
        <v>za</v>
      </c>
      <c r="AQ20" s="1">
        <f t="shared" si="20"/>
        <v>44821</v>
      </c>
      <c r="AR20" s="22" t="str">
        <f>VLOOKUP(MOD(AQ20+12,35),INFO!$A$31:$C$65,3,0)</f>
        <v>L</v>
      </c>
      <c r="AS20" s="23" t="str">
        <f t="shared" si="8"/>
        <v>L</v>
      </c>
      <c r="AT20" s="8"/>
      <c r="AU20" s="24" t="str">
        <f>VLOOKUP(MOD(AV20+12,28),INFO!$A$31:$C$65,2,0)</f>
        <v>ma</v>
      </c>
      <c r="AV20" s="1">
        <f t="shared" si="21"/>
        <v>44851</v>
      </c>
      <c r="AW20" s="22" t="str">
        <f>VLOOKUP(MOD(AV20+12,35),INFO!$A$31:$C$65,3,0)</f>
        <v>R</v>
      </c>
      <c r="AX20" s="23" t="str">
        <f t="shared" si="9"/>
        <v>R</v>
      </c>
      <c r="AY20" s="8"/>
      <c r="AZ20" s="24" t="str">
        <f>VLOOKUP(MOD(BA20+12,28),INFO!$A$31:$C$65,2,0)</f>
        <v>do</v>
      </c>
      <c r="BA20" s="1">
        <f t="shared" si="22"/>
        <v>44882</v>
      </c>
      <c r="BB20" s="22" t="str">
        <f>VLOOKUP(MOD(BA20+12,35),INFO!$A$31:$C$65,3,0)</f>
        <v>R</v>
      </c>
      <c r="BC20" s="23" t="str">
        <f t="shared" si="10"/>
        <v>R</v>
      </c>
      <c r="BD20" s="8"/>
      <c r="BE20" s="24" t="str">
        <f>VLOOKUP(MOD(BF20+12,28),INFO!$A$31:$C$65,2,0)</f>
        <v>za</v>
      </c>
      <c r="BF20" s="1">
        <f t="shared" si="23"/>
        <v>44912</v>
      </c>
      <c r="BG20" s="22" t="str">
        <f>VLOOKUP(MOD(BF20+12,35),INFO!$A$31:$C$65,3,0)</f>
        <v>V</v>
      </c>
      <c r="BH20" s="23" t="str">
        <f t="shared" si="11"/>
        <v>V</v>
      </c>
      <c r="BI20" s="29"/>
      <c r="BJ20" s="8"/>
    </row>
    <row r="21" spans="1:62" ht="15.75" customHeight="1">
      <c r="A21" s="8"/>
      <c r="B21" s="21" t="str">
        <f>VLOOKUP(MOD(C21+12,28),INFO!$A$31:$C$65,2,0)</f>
        <v>di</v>
      </c>
      <c r="C21" s="1">
        <f t="shared" si="12"/>
        <v>44579</v>
      </c>
      <c r="D21" s="22" t="str">
        <f>VLOOKUP(MOD(C21+12,35),INFO!$A$31:$C$65,3,0)</f>
        <v>V</v>
      </c>
      <c r="E21" s="23" t="str">
        <f t="shared" si="0"/>
        <v>V</v>
      </c>
      <c r="F21" s="8"/>
      <c r="G21" s="24" t="str">
        <f>VLOOKUP(MOD(H21+12,28),INFO!$A$31:$C$65,2,0)</f>
        <v>vr</v>
      </c>
      <c r="H21" s="1">
        <f t="shared" si="13"/>
        <v>44610</v>
      </c>
      <c r="I21" s="22" t="str">
        <f>VLOOKUP(MOD(H21+12,35),INFO!$A$31:$C$65,3,0)</f>
        <v>L</v>
      </c>
      <c r="J21" s="23" t="str">
        <f t="shared" si="1"/>
        <v>L</v>
      </c>
      <c r="L21" s="24" t="str">
        <f>VLOOKUP(MOD(M21+12,28),INFO!$A$31:$C$65,2,0)</f>
        <v>vr</v>
      </c>
      <c r="M21" s="1">
        <f t="shared" si="14"/>
        <v>44638</v>
      </c>
      <c r="N21" s="22" t="str">
        <f>VLOOKUP(MOD(M21+12,35),INFO!$A$31:$C$65,3,0)</f>
        <v>N</v>
      </c>
      <c r="O21" s="23" t="str">
        <f t="shared" si="2"/>
        <v>N</v>
      </c>
      <c r="Q21" s="24" t="str">
        <f>VLOOKUP(MOD(R21+12,28),INFO!$A$31:$C$65,2,0)</f>
        <v>ma</v>
      </c>
      <c r="R21" s="1">
        <f t="shared" si="15"/>
        <v>44669</v>
      </c>
      <c r="S21" s="22" t="str">
        <f>VLOOKUP(MOD(R21+12,35),INFO!$A$31:$C$65,3,0)</f>
        <v>V</v>
      </c>
      <c r="T21" s="23" t="str">
        <f t="shared" si="3"/>
        <v>V</v>
      </c>
      <c r="V21" s="24" t="str">
        <f>VLOOKUP(MOD(W21+12,28),INFO!$A$31:$C$65,2,0)</f>
        <v>wo</v>
      </c>
      <c r="W21" s="1">
        <f t="shared" si="16"/>
        <v>44699</v>
      </c>
      <c r="X21" s="22" t="str">
        <f>VLOOKUP(MOD(W21+12,35),INFO!$A$31:$C$65,3,0)</f>
        <v>L</v>
      </c>
      <c r="Y21" s="23" t="str">
        <f t="shared" si="4"/>
        <v>L</v>
      </c>
      <c r="AA21" s="24" t="str">
        <f>VLOOKUP(MOD(AB21+12,28),INFO!$A$31:$C$65,2,0)</f>
        <v>za</v>
      </c>
      <c r="AB21" s="1">
        <f t="shared" si="17"/>
        <v>44730</v>
      </c>
      <c r="AC21" s="22" t="str">
        <f>VLOOKUP(MOD(AB21+12,35),INFO!$A$31:$C$65,3,0)</f>
        <v>R</v>
      </c>
      <c r="AD21" s="23" t="str">
        <f t="shared" si="5"/>
        <v>R</v>
      </c>
      <c r="AF21" s="24" t="str">
        <f>VLOOKUP(MOD(AG21+12,28),INFO!$A$31:$C$65,2,0)</f>
        <v>ma</v>
      </c>
      <c r="AG21" s="1">
        <f t="shared" si="18"/>
        <v>44760</v>
      </c>
      <c r="AH21" s="22" t="str">
        <f>VLOOKUP(MOD(AG21+12,35),INFO!$A$31:$C$65,3,0)</f>
        <v>N</v>
      </c>
      <c r="AI21" s="30" t="str">
        <f t="shared" si="6"/>
        <v>N</v>
      </c>
      <c r="AJ21" s="31"/>
      <c r="AK21" s="24" t="str">
        <f>VLOOKUP(MOD(AL21+12,28),INFO!$A$31:$C$65,2,0)</f>
        <v>do</v>
      </c>
      <c r="AL21" s="1">
        <f t="shared" si="19"/>
        <v>44791</v>
      </c>
      <c r="AM21" s="22" t="str">
        <f>VLOOKUP(MOD(AL21+12,35),INFO!$A$31:$C$65,3,0)</f>
        <v>V</v>
      </c>
      <c r="AN21" s="23" t="str">
        <f t="shared" si="7"/>
        <v>V</v>
      </c>
      <c r="AO21" s="8"/>
      <c r="AP21" s="24" t="str">
        <f>VLOOKUP(MOD(AQ21+12,28),INFO!$A$31:$C$65,2,0)</f>
        <v>zo</v>
      </c>
      <c r="AQ21" s="1">
        <f t="shared" si="20"/>
        <v>44822</v>
      </c>
      <c r="AR21" s="22" t="str">
        <f>VLOOKUP(MOD(AQ21+12,35),INFO!$A$31:$C$65,3,0)</f>
        <v>R</v>
      </c>
      <c r="AS21" s="23" t="str">
        <f t="shared" si="8"/>
        <v>R</v>
      </c>
      <c r="AT21" s="8"/>
      <c r="AU21" s="24" t="str">
        <f>VLOOKUP(MOD(AV21+12,28),INFO!$A$31:$C$65,2,0)</f>
        <v>di</v>
      </c>
      <c r="AV21" s="1">
        <f t="shared" si="21"/>
        <v>44852</v>
      </c>
      <c r="AW21" s="22" t="str">
        <f>VLOOKUP(MOD(AV21+12,35),INFO!$A$31:$C$65,3,0)</f>
        <v>R</v>
      </c>
      <c r="AX21" s="23" t="str">
        <f t="shared" si="9"/>
        <v>R</v>
      </c>
      <c r="AY21" s="8"/>
      <c r="AZ21" s="24" t="str">
        <f>VLOOKUP(MOD(BA21+12,28),INFO!$A$31:$C$65,2,0)</f>
        <v>vr</v>
      </c>
      <c r="BA21" s="1">
        <f t="shared" si="22"/>
        <v>44883</v>
      </c>
      <c r="BB21" s="22" t="str">
        <f>VLOOKUP(MOD(BA21+12,35),INFO!$A$31:$C$65,3,0)</f>
        <v>N</v>
      </c>
      <c r="BC21" s="23" t="str">
        <f t="shared" si="10"/>
        <v>N</v>
      </c>
      <c r="BD21" s="8"/>
      <c r="BE21" s="24" t="str">
        <f>VLOOKUP(MOD(BF21+12,28),INFO!$A$31:$C$65,2,0)</f>
        <v>zo</v>
      </c>
      <c r="BF21" s="1">
        <f t="shared" si="23"/>
        <v>44913</v>
      </c>
      <c r="BG21" s="22" t="str">
        <f>VLOOKUP(MOD(BF21+12,35),INFO!$A$31:$C$65,3,0)</f>
        <v>V</v>
      </c>
      <c r="BH21" s="23" t="str">
        <f t="shared" si="11"/>
        <v>V</v>
      </c>
      <c r="BI21" s="29"/>
      <c r="BJ21" s="8"/>
    </row>
    <row r="22" spans="1:62" ht="15.75" customHeight="1">
      <c r="A22" s="8"/>
      <c r="B22" s="21" t="str">
        <f>VLOOKUP(MOD(C22+12,28),INFO!$A$31:$C$65,2,0)</f>
        <v>wo</v>
      </c>
      <c r="C22" s="1">
        <f t="shared" si="12"/>
        <v>44580</v>
      </c>
      <c r="D22" s="22" t="str">
        <f>VLOOKUP(MOD(C22+12,35),INFO!$A$31:$C$65,3,0)</f>
        <v>V</v>
      </c>
      <c r="E22" s="23" t="str">
        <f t="shared" si="0"/>
        <v>V</v>
      </c>
      <c r="F22" s="8"/>
      <c r="G22" s="24" t="str">
        <f>VLOOKUP(MOD(H22+12,28),INFO!$A$31:$C$65,2,0)</f>
        <v>za</v>
      </c>
      <c r="H22" s="1">
        <f t="shared" si="13"/>
        <v>44611</v>
      </c>
      <c r="I22" s="22" t="str">
        <f>VLOOKUP(MOD(H22+12,35),INFO!$A$31:$C$65,3,0)</f>
        <v>L</v>
      </c>
      <c r="J22" s="23" t="str">
        <f t="shared" si="1"/>
        <v>L</v>
      </c>
      <c r="L22" s="24" t="str">
        <f>VLOOKUP(MOD(M22+12,28),INFO!$A$31:$C$65,2,0)</f>
        <v>za</v>
      </c>
      <c r="M22" s="1">
        <f t="shared" si="14"/>
        <v>44639</v>
      </c>
      <c r="N22" s="22" t="str">
        <f>VLOOKUP(MOD(M22+12,35),INFO!$A$31:$C$65,3,0)</f>
        <v>N</v>
      </c>
      <c r="O22" s="23" t="str">
        <f t="shared" si="2"/>
        <v>N</v>
      </c>
      <c r="Q22" s="24" t="str">
        <f>VLOOKUP(MOD(R22+12,28),INFO!$A$31:$C$65,2,0)</f>
        <v>di</v>
      </c>
      <c r="R22" s="1">
        <f t="shared" si="15"/>
        <v>44670</v>
      </c>
      <c r="S22" s="22" t="str">
        <f>VLOOKUP(MOD(R22+12,35),INFO!$A$31:$C$65,3,0)</f>
        <v>R</v>
      </c>
      <c r="T22" s="23" t="str">
        <f t="shared" si="3"/>
        <v>R</v>
      </c>
      <c r="V22" s="24" t="str">
        <f>VLOOKUP(MOD(W22+12,28),INFO!$A$31:$C$65,2,0)</f>
        <v>do</v>
      </c>
      <c r="W22" s="1">
        <f t="shared" si="16"/>
        <v>44700</v>
      </c>
      <c r="X22" s="22" t="str">
        <f>VLOOKUP(MOD(W22+12,35),INFO!$A$31:$C$65,3,0)</f>
        <v>R</v>
      </c>
      <c r="Y22" s="23" t="str">
        <f t="shared" si="4"/>
        <v>R</v>
      </c>
      <c r="AA22" s="24" t="str">
        <f>VLOOKUP(MOD(AB22+12,28),INFO!$A$31:$C$65,2,0)</f>
        <v>zo</v>
      </c>
      <c r="AB22" s="1">
        <f t="shared" si="17"/>
        <v>44731</v>
      </c>
      <c r="AC22" s="22" t="str">
        <f>VLOOKUP(MOD(AB22+12,35),INFO!$A$31:$C$65,3,0)</f>
        <v>R</v>
      </c>
      <c r="AD22" s="23" t="str">
        <f t="shared" si="5"/>
        <v>R</v>
      </c>
      <c r="AF22" s="24" t="str">
        <f>VLOOKUP(MOD(AG22+12,28),INFO!$A$31:$C$65,2,0)</f>
        <v>di</v>
      </c>
      <c r="AG22" s="1">
        <f t="shared" si="18"/>
        <v>44761</v>
      </c>
      <c r="AH22" s="22" t="str">
        <f>VLOOKUP(MOD(AG22+12,35),INFO!$A$31:$C$65,3,0)</f>
        <v>N</v>
      </c>
      <c r="AI22" s="30" t="str">
        <f t="shared" si="6"/>
        <v>N</v>
      </c>
      <c r="AJ22" s="31"/>
      <c r="AK22" s="24" t="str">
        <f>VLOOKUP(MOD(AL22+12,28),INFO!$A$31:$C$65,2,0)</f>
        <v>vr</v>
      </c>
      <c r="AL22" s="1">
        <f t="shared" si="19"/>
        <v>44792</v>
      </c>
      <c r="AM22" s="22" t="str">
        <f>VLOOKUP(MOD(AL22+12,35),INFO!$A$31:$C$65,3,0)</f>
        <v>V</v>
      </c>
      <c r="AN22" s="23" t="str">
        <f t="shared" si="7"/>
        <v>V</v>
      </c>
      <c r="AO22" s="8"/>
      <c r="AP22" s="24" t="str">
        <f>VLOOKUP(MOD(AQ22+12,28),INFO!$A$31:$C$65,2,0)</f>
        <v>ma</v>
      </c>
      <c r="AQ22" s="1">
        <f t="shared" si="20"/>
        <v>44823</v>
      </c>
      <c r="AR22" s="22" t="str">
        <f>VLOOKUP(MOD(AQ22+12,35),INFO!$A$31:$C$65,3,0)</f>
        <v>R</v>
      </c>
      <c r="AS22" s="23" t="str">
        <f t="shared" si="8"/>
        <v>R</v>
      </c>
      <c r="AT22" s="8"/>
      <c r="AU22" s="24" t="str">
        <f>VLOOKUP(MOD(AV22+12,28),INFO!$A$31:$C$65,2,0)</f>
        <v>wo</v>
      </c>
      <c r="AV22" s="1">
        <f t="shared" si="21"/>
        <v>44853</v>
      </c>
      <c r="AW22" s="22" t="str">
        <f>VLOOKUP(MOD(AV22+12,35),INFO!$A$31:$C$65,3,0)</f>
        <v>R</v>
      </c>
      <c r="AX22" s="23" t="str">
        <f t="shared" si="9"/>
        <v>R</v>
      </c>
      <c r="AY22" s="8"/>
      <c r="AZ22" s="24" t="str">
        <f>VLOOKUP(MOD(BA22+12,28),INFO!$A$31:$C$65,2,0)</f>
        <v>za</v>
      </c>
      <c r="BA22" s="1">
        <f t="shared" si="22"/>
        <v>44884</v>
      </c>
      <c r="BB22" s="22" t="str">
        <f>VLOOKUP(MOD(BA22+12,35),INFO!$A$31:$C$65,3,0)</f>
        <v>N</v>
      </c>
      <c r="BC22" s="23" t="str">
        <f t="shared" si="10"/>
        <v>N</v>
      </c>
      <c r="BD22" s="8"/>
      <c r="BE22" s="24" t="str">
        <f>VLOOKUP(MOD(BF22+12,28),INFO!$A$31:$C$65,2,0)</f>
        <v>ma</v>
      </c>
      <c r="BF22" s="1">
        <f t="shared" si="23"/>
        <v>44914</v>
      </c>
      <c r="BG22" s="22" t="str">
        <f>VLOOKUP(MOD(BF22+12,35),INFO!$A$31:$C$65,3,0)</f>
        <v>V</v>
      </c>
      <c r="BH22" s="23" t="str">
        <f t="shared" si="11"/>
        <v>V</v>
      </c>
      <c r="BI22" s="29"/>
      <c r="BJ22" s="8"/>
    </row>
    <row r="23" spans="1:62" ht="15.75" customHeight="1">
      <c r="A23" s="8"/>
      <c r="B23" s="21" t="str">
        <f>VLOOKUP(MOD(C23+12,28),INFO!$A$31:$C$65,2,0)</f>
        <v>do</v>
      </c>
      <c r="C23" s="1">
        <f t="shared" si="12"/>
        <v>44581</v>
      </c>
      <c r="D23" s="22" t="str">
        <f>VLOOKUP(MOD(C23+12,35),INFO!$A$31:$C$65,3,0)</f>
        <v>V</v>
      </c>
      <c r="E23" s="23" t="str">
        <f t="shared" si="0"/>
        <v>V</v>
      </c>
      <c r="F23" s="8"/>
      <c r="G23" s="24" t="str">
        <f>VLOOKUP(MOD(H23+12,28),INFO!$A$31:$C$65,2,0)</f>
        <v>zo</v>
      </c>
      <c r="H23" s="1">
        <f t="shared" si="13"/>
        <v>44612</v>
      </c>
      <c r="I23" s="22" t="str">
        <f>VLOOKUP(MOD(H23+12,35),INFO!$A$31:$C$65,3,0)</f>
        <v>R</v>
      </c>
      <c r="J23" s="23" t="str">
        <f t="shared" si="1"/>
        <v>R</v>
      </c>
      <c r="L23" s="24" t="str">
        <f>VLOOKUP(MOD(M23+12,28),INFO!$A$31:$C$65,2,0)</f>
        <v>zo</v>
      </c>
      <c r="M23" s="1">
        <f t="shared" si="14"/>
        <v>44640</v>
      </c>
      <c r="N23" s="22" t="str">
        <f>VLOOKUP(MOD(M23+12,35),INFO!$A$31:$C$65,3,0)</f>
        <v>N</v>
      </c>
      <c r="O23" s="23" t="str">
        <f t="shared" si="2"/>
        <v>N</v>
      </c>
      <c r="Q23" s="24" t="str">
        <f>VLOOKUP(MOD(R23+12,28),INFO!$A$31:$C$65,2,0)</f>
        <v>wo</v>
      </c>
      <c r="R23" s="1">
        <f t="shared" si="15"/>
        <v>44671</v>
      </c>
      <c r="S23" s="22" t="str">
        <f>VLOOKUP(MOD(R23+12,35),INFO!$A$31:$C$65,3,0)</f>
        <v>R</v>
      </c>
      <c r="T23" s="23" t="str">
        <f t="shared" si="3"/>
        <v>R</v>
      </c>
      <c r="V23" s="24" t="str">
        <f>VLOOKUP(MOD(W23+12,28),INFO!$A$31:$C$65,2,0)</f>
        <v>vr</v>
      </c>
      <c r="W23" s="1">
        <f t="shared" si="16"/>
        <v>44701</v>
      </c>
      <c r="X23" s="22" t="str">
        <f>VLOOKUP(MOD(W23+12,35),INFO!$A$31:$C$65,3,0)</f>
        <v>R</v>
      </c>
      <c r="Y23" s="23" t="str">
        <f t="shared" si="4"/>
        <v>R</v>
      </c>
      <c r="AA23" s="24" t="str">
        <f>VLOOKUP(MOD(AB23+12,28),INFO!$A$31:$C$65,2,0)</f>
        <v>ma</v>
      </c>
      <c r="AB23" s="1">
        <f t="shared" si="17"/>
        <v>44732</v>
      </c>
      <c r="AC23" s="22" t="str">
        <f>VLOOKUP(MOD(AB23+12,35),INFO!$A$31:$C$65,3,0)</f>
        <v>L</v>
      </c>
      <c r="AD23" s="23" t="str">
        <f t="shared" si="5"/>
        <v>L</v>
      </c>
      <c r="AF23" s="24" t="str">
        <f>VLOOKUP(MOD(AG23+12,28),INFO!$A$31:$C$65,2,0)</f>
        <v>wo</v>
      </c>
      <c r="AG23" s="1">
        <f t="shared" si="18"/>
        <v>44762</v>
      </c>
      <c r="AH23" s="22" t="str">
        <f>VLOOKUP(MOD(AG23+12,35),INFO!$A$31:$C$65,3,0)</f>
        <v>N</v>
      </c>
      <c r="AI23" s="30" t="str">
        <f t="shared" si="6"/>
        <v>N</v>
      </c>
      <c r="AJ23" s="31"/>
      <c r="AK23" s="24" t="str">
        <f>VLOOKUP(MOD(AL23+12,28),INFO!$A$31:$C$65,2,0)</f>
        <v>za</v>
      </c>
      <c r="AL23" s="1">
        <f t="shared" si="19"/>
        <v>44793</v>
      </c>
      <c r="AM23" s="22" t="str">
        <f>VLOOKUP(MOD(AL23+12,35),INFO!$A$31:$C$65,3,0)</f>
        <v>R</v>
      </c>
      <c r="AN23" s="23" t="str">
        <f t="shared" si="7"/>
        <v>R</v>
      </c>
      <c r="AO23" s="8"/>
      <c r="AP23" s="24" t="str">
        <f>VLOOKUP(MOD(AQ23+12,28),INFO!$A$31:$C$65,2,0)</f>
        <v>di</v>
      </c>
      <c r="AQ23" s="1">
        <f t="shared" si="20"/>
        <v>44824</v>
      </c>
      <c r="AR23" s="22" t="str">
        <f>VLOOKUP(MOD(AQ23+12,35),INFO!$A$31:$C$65,3,0)</f>
        <v>V</v>
      </c>
      <c r="AS23" s="23" t="str">
        <f t="shared" si="8"/>
        <v>V</v>
      </c>
      <c r="AT23" s="8"/>
      <c r="AU23" s="24" t="str">
        <f>VLOOKUP(MOD(AV23+12,28),INFO!$A$31:$C$65,2,0)</f>
        <v>do</v>
      </c>
      <c r="AV23" s="1">
        <f t="shared" si="21"/>
        <v>44854</v>
      </c>
      <c r="AW23" s="22" t="str">
        <f>VLOOKUP(MOD(AV23+12,35),INFO!$A$31:$C$65,3,0)</f>
        <v>L</v>
      </c>
      <c r="AX23" s="23" t="str">
        <f t="shared" si="9"/>
        <v>L</v>
      </c>
      <c r="AY23" s="8"/>
      <c r="AZ23" s="24" t="str">
        <f>VLOOKUP(MOD(BA23+12,28),INFO!$A$31:$C$65,2,0)</f>
        <v>zo</v>
      </c>
      <c r="BA23" s="1">
        <f t="shared" si="22"/>
        <v>44885</v>
      </c>
      <c r="BB23" s="22" t="str">
        <f>VLOOKUP(MOD(BA23+12,35),INFO!$A$31:$C$65,3,0)</f>
        <v>N</v>
      </c>
      <c r="BC23" s="23" t="str">
        <f t="shared" si="10"/>
        <v>N</v>
      </c>
      <c r="BD23" s="8"/>
      <c r="BE23" s="24" t="str">
        <f>VLOOKUP(MOD(BF23+12,28),INFO!$A$31:$C$65,2,0)</f>
        <v>di</v>
      </c>
      <c r="BF23" s="1">
        <f t="shared" si="23"/>
        <v>44915</v>
      </c>
      <c r="BG23" s="22" t="str">
        <f>VLOOKUP(MOD(BF23+12,35),INFO!$A$31:$C$65,3,0)</f>
        <v>R</v>
      </c>
      <c r="BH23" s="23" t="str">
        <f t="shared" si="11"/>
        <v>R</v>
      </c>
      <c r="BI23" s="29"/>
      <c r="BJ23" s="8"/>
    </row>
    <row r="24" spans="1:62" ht="15.75" customHeight="1">
      <c r="A24" s="8"/>
      <c r="B24" s="21" t="str">
        <f>VLOOKUP(MOD(C24+12,28),INFO!$A$31:$C$65,2,0)</f>
        <v>vr</v>
      </c>
      <c r="C24" s="1">
        <f t="shared" si="12"/>
        <v>44582</v>
      </c>
      <c r="D24" s="22" t="str">
        <f>VLOOKUP(MOD(C24+12,35),INFO!$A$31:$C$65,3,0)</f>
        <v>V</v>
      </c>
      <c r="E24" s="23" t="str">
        <f t="shared" si="0"/>
        <v>V</v>
      </c>
      <c r="F24" s="8"/>
      <c r="G24" s="24" t="str">
        <f>VLOOKUP(MOD(H24+12,28),INFO!$A$31:$C$65,2,0)</f>
        <v>ma</v>
      </c>
      <c r="H24" s="1">
        <f t="shared" si="13"/>
        <v>44613</v>
      </c>
      <c r="I24" s="22" t="str">
        <f>VLOOKUP(MOD(H24+12,35),INFO!$A$31:$C$65,3,0)</f>
        <v>R</v>
      </c>
      <c r="J24" s="23" t="str">
        <f t="shared" si="1"/>
        <v>R</v>
      </c>
      <c r="L24" s="24" t="str">
        <f>VLOOKUP(MOD(M24+12,28),INFO!$A$31:$C$65,2,0)</f>
        <v>ma</v>
      </c>
      <c r="M24" s="1">
        <f t="shared" si="14"/>
        <v>44641</v>
      </c>
      <c r="N24" s="22" t="str">
        <f>VLOOKUP(MOD(M24+12,35),INFO!$A$31:$C$65,3,0)</f>
        <v>R</v>
      </c>
      <c r="O24" s="23" t="str">
        <f t="shared" si="2"/>
        <v>R</v>
      </c>
      <c r="Q24" s="24" t="str">
        <f>VLOOKUP(MOD(R24+12,28),INFO!$A$31:$C$65,2,0)</f>
        <v>do</v>
      </c>
      <c r="R24" s="1">
        <f t="shared" si="15"/>
        <v>44672</v>
      </c>
      <c r="S24" s="22" t="str">
        <f>VLOOKUP(MOD(R24+12,35),INFO!$A$31:$C$65,3,0)</f>
        <v>R</v>
      </c>
      <c r="T24" s="23" t="str">
        <f t="shared" si="3"/>
        <v>R</v>
      </c>
      <c r="V24" s="24" t="str">
        <f>VLOOKUP(MOD(W24+12,28),INFO!$A$31:$C$65,2,0)</f>
        <v>za</v>
      </c>
      <c r="W24" s="1">
        <f t="shared" si="16"/>
        <v>44702</v>
      </c>
      <c r="X24" s="22" t="str">
        <f>VLOOKUP(MOD(W24+12,35),INFO!$A$31:$C$65,3,0)</f>
        <v>V</v>
      </c>
      <c r="Y24" s="23" t="str">
        <f t="shared" si="4"/>
        <v>V</v>
      </c>
      <c r="AA24" s="24" t="str">
        <f>VLOOKUP(MOD(AB24+12,28),INFO!$A$31:$C$65,2,0)</f>
        <v>di</v>
      </c>
      <c r="AB24" s="1">
        <f t="shared" si="17"/>
        <v>44733</v>
      </c>
      <c r="AC24" s="22" t="str">
        <f>VLOOKUP(MOD(AB24+12,35),INFO!$A$31:$C$65,3,0)</f>
        <v>L</v>
      </c>
      <c r="AD24" s="23" t="str">
        <f t="shared" si="5"/>
        <v>L</v>
      </c>
      <c r="AF24" s="24" t="str">
        <f>VLOOKUP(MOD(AG24+12,28),INFO!$A$31:$C$65,2,0)</f>
        <v>do</v>
      </c>
      <c r="AG24" s="1">
        <f t="shared" si="18"/>
        <v>44763</v>
      </c>
      <c r="AH24" s="22" t="str">
        <f>VLOOKUP(MOD(AG24+12,35),INFO!$A$31:$C$65,3,0)</f>
        <v>N</v>
      </c>
      <c r="AI24" s="30" t="str">
        <f t="shared" si="6"/>
        <v>N</v>
      </c>
      <c r="AJ24" s="31"/>
      <c r="AK24" s="24" t="str">
        <f>VLOOKUP(MOD(AL24+12,28),INFO!$A$31:$C$65,2,0)</f>
        <v>zo</v>
      </c>
      <c r="AL24" s="1">
        <f t="shared" si="19"/>
        <v>44794</v>
      </c>
      <c r="AM24" s="22" t="str">
        <f>VLOOKUP(MOD(AL24+12,35),INFO!$A$31:$C$65,3,0)</f>
        <v>R</v>
      </c>
      <c r="AN24" s="23" t="str">
        <f t="shared" si="7"/>
        <v>R</v>
      </c>
      <c r="AO24" s="8"/>
      <c r="AP24" s="24" t="str">
        <f>VLOOKUP(MOD(AQ24+12,28),INFO!$A$31:$C$65,2,0)</f>
        <v>wo</v>
      </c>
      <c r="AQ24" s="1">
        <f t="shared" si="20"/>
        <v>44825</v>
      </c>
      <c r="AR24" s="22" t="str">
        <f>VLOOKUP(MOD(AQ24+12,35),INFO!$A$31:$C$65,3,0)</f>
        <v>V</v>
      </c>
      <c r="AS24" s="23" t="str">
        <f t="shared" si="8"/>
        <v>V</v>
      </c>
      <c r="AT24" s="8"/>
      <c r="AU24" s="24" t="str">
        <f>VLOOKUP(MOD(AV24+12,28),INFO!$A$31:$C$65,2,0)</f>
        <v>vr</v>
      </c>
      <c r="AV24" s="1">
        <f t="shared" si="21"/>
        <v>44855</v>
      </c>
      <c r="AW24" s="22" t="str">
        <f>VLOOKUP(MOD(AV24+12,35),INFO!$A$31:$C$65,3,0)</f>
        <v>L</v>
      </c>
      <c r="AX24" s="23" t="str">
        <f t="shared" si="9"/>
        <v>L</v>
      </c>
      <c r="AY24" s="8"/>
      <c r="AZ24" s="24" t="str">
        <f>VLOOKUP(MOD(BA24+12,28),INFO!$A$31:$C$65,2,0)</f>
        <v>ma</v>
      </c>
      <c r="BA24" s="1">
        <f t="shared" si="22"/>
        <v>44886</v>
      </c>
      <c r="BB24" s="22" t="str">
        <f>VLOOKUP(MOD(BA24+12,35),INFO!$A$31:$C$65,3,0)</f>
        <v>R</v>
      </c>
      <c r="BC24" s="23" t="str">
        <f t="shared" si="10"/>
        <v>R</v>
      </c>
      <c r="BD24" s="8"/>
      <c r="BE24" s="24" t="str">
        <f>VLOOKUP(MOD(BF24+12,28),INFO!$A$31:$C$65,2,0)</f>
        <v>wo</v>
      </c>
      <c r="BF24" s="1">
        <f t="shared" si="23"/>
        <v>44916</v>
      </c>
      <c r="BG24" s="22" t="str">
        <f>VLOOKUP(MOD(BF24+12,35),INFO!$A$31:$C$65,3,0)</f>
        <v>R</v>
      </c>
      <c r="BH24" s="23" t="str">
        <f t="shared" si="11"/>
        <v>R</v>
      </c>
      <c r="BI24" s="29"/>
      <c r="BJ24" s="8"/>
    </row>
    <row r="25" spans="1:62" ht="15.75" customHeight="1">
      <c r="A25" s="8"/>
      <c r="B25" s="21" t="str">
        <f>VLOOKUP(MOD(C25+12,28),INFO!$A$31:$C$65,2,0)</f>
        <v>za</v>
      </c>
      <c r="C25" s="1">
        <f t="shared" si="12"/>
        <v>44583</v>
      </c>
      <c r="D25" s="22" t="str">
        <f>VLOOKUP(MOD(C25+12,35),INFO!$A$31:$C$65,3,0)</f>
        <v>R</v>
      </c>
      <c r="E25" s="23" t="str">
        <f t="shared" si="0"/>
        <v>R</v>
      </c>
      <c r="F25" s="8"/>
      <c r="G25" s="24" t="str">
        <f>VLOOKUP(MOD(H25+12,28),INFO!$A$31:$C$65,2,0)</f>
        <v>di</v>
      </c>
      <c r="H25" s="1">
        <f t="shared" si="13"/>
        <v>44614</v>
      </c>
      <c r="I25" s="22" t="str">
        <f>VLOOKUP(MOD(H25+12,35),INFO!$A$31:$C$65,3,0)</f>
        <v>V</v>
      </c>
      <c r="J25" s="23" t="str">
        <f t="shared" si="1"/>
        <v>V</v>
      </c>
      <c r="L25" s="24" t="str">
        <f>VLOOKUP(MOD(M25+12,28),INFO!$A$31:$C$65,2,0)</f>
        <v>di</v>
      </c>
      <c r="M25" s="1">
        <f t="shared" si="14"/>
        <v>44642</v>
      </c>
      <c r="N25" s="22" t="str">
        <f>VLOOKUP(MOD(M25+12,35),INFO!$A$31:$C$65,3,0)</f>
        <v>R</v>
      </c>
      <c r="O25" s="23" t="str">
        <f t="shared" si="2"/>
        <v>R</v>
      </c>
      <c r="Q25" s="24" t="str">
        <f>VLOOKUP(MOD(R25+12,28),INFO!$A$31:$C$65,2,0)</f>
        <v>vr</v>
      </c>
      <c r="R25" s="1">
        <f t="shared" si="15"/>
        <v>44673</v>
      </c>
      <c r="S25" s="22" t="str">
        <f>VLOOKUP(MOD(R25+12,35),INFO!$A$31:$C$65,3,0)</f>
        <v>N</v>
      </c>
      <c r="T25" s="23" t="str">
        <f t="shared" si="3"/>
        <v>N</v>
      </c>
      <c r="V25" s="24" t="str">
        <f>VLOOKUP(MOD(W25+12,28),INFO!$A$31:$C$65,2,0)</f>
        <v>zo</v>
      </c>
      <c r="W25" s="1">
        <f t="shared" si="16"/>
        <v>44703</v>
      </c>
      <c r="X25" s="22" t="str">
        <f>VLOOKUP(MOD(W25+12,35),INFO!$A$31:$C$65,3,0)</f>
        <v>V</v>
      </c>
      <c r="Y25" s="23" t="str">
        <f t="shared" si="4"/>
        <v>V</v>
      </c>
      <c r="AA25" s="24" t="str">
        <f>VLOOKUP(MOD(AB25+12,28),INFO!$A$31:$C$65,2,0)</f>
        <v>wo</v>
      </c>
      <c r="AB25" s="1">
        <f t="shared" si="17"/>
        <v>44734</v>
      </c>
      <c r="AC25" s="22" t="str">
        <f>VLOOKUP(MOD(AB25+12,35),INFO!$A$31:$C$65,3,0)</f>
        <v>L</v>
      </c>
      <c r="AD25" s="23" t="str">
        <f t="shared" si="5"/>
        <v>L</v>
      </c>
      <c r="AF25" s="24" t="str">
        <f>VLOOKUP(MOD(AG25+12,28),INFO!$A$31:$C$65,2,0)</f>
        <v>vr</v>
      </c>
      <c r="AG25" s="1">
        <f t="shared" si="18"/>
        <v>44764</v>
      </c>
      <c r="AH25" s="22" t="str">
        <f>VLOOKUP(MOD(AG25+12,35),INFO!$A$31:$C$65,3,0)</f>
        <v>R</v>
      </c>
      <c r="AI25" s="30" t="str">
        <f t="shared" si="6"/>
        <v>R</v>
      </c>
      <c r="AJ25" s="31"/>
      <c r="AK25" s="24" t="str">
        <f>VLOOKUP(MOD(AL25+12,28),INFO!$A$31:$C$65,2,0)</f>
        <v>ma</v>
      </c>
      <c r="AL25" s="1">
        <f t="shared" si="19"/>
        <v>44795</v>
      </c>
      <c r="AM25" s="22" t="str">
        <f>VLOOKUP(MOD(AL25+12,35),INFO!$A$31:$C$65,3,0)</f>
        <v>N</v>
      </c>
      <c r="AN25" s="23" t="str">
        <f t="shared" si="7"/>
        <v>N</v>
      </c>
      <c r="AO25" s="8"/>
      <c r="AP25" s="24" t="str">
        <f>VLOOKUP(MOD(AQ25+12,28),INFO!$A$31:$C$65,2,0)</f>
        <v>do</v>
      </c>
      <c r="AQ25" s="1">
        <f t="shared" si="20"/>
        <v>44826</v>
      </c>
      <c r="AR25" s="22" t="str">
        <f>VLOOKUP(MOD(AQ25+12,35),INFO!$A$31:$C$65,3,0)</f>
        <v>V</v>
      </c>
      <c r="AS25" s="23" t="str">
        <f t="shared" si="8"/>
        <v>V</v>
      </c>
      <c r="AT25" s="8"/>
      <c r="AU25" s="24" t="str">
        <f>VLOOKUP(MOD(AV25+12,28),INFO!$A$31:$C$65,2,0)</f>
        <v>za</v>
      </c>
      <c r="AV25" s="1">
        <f t="shared" si="21"/>
        <v>44856</v>
      </c>
      <c r="AW25" s="22" t="str">
        <f>VLOOKUP(MOD(AV25+12,35),INFO!$A$31:$C$65,3,0)</f>
        <v>L</v>
      </c>
      <c r="AX25" s="23" t="str">
        <f t="shared" si="9"/>
        <v>L</v>
      </c>
      <c r="AY25" s="8"/>
      <c r="AZ25" s="24" t="str">
        <f>VLOOKUP(MOD(BA25+12,28),INFO!$A$31:$C$65,2,0)</f>
        <v>di</v>
      </c>
      <c r="BA25" s="1">
        <f t="shared" si="22"/>
        <v>44887</v>
      </c>
      <c r="BB25" s="22" t="str">
        <f>VLOOKUP(MOD(BA25+12,35),INFO!$A$31:$C$65,3,0)</f>
        <v>R</v>
      </c>
      <c r="BC25" s="23" t="str">
        <f t="shared" si="10"/>
        <v>R</v>
      </c>
      <c r="BD25" s="8"/>
      <c r="BE25" s="24" t="str">
        <f>VLOOKUP(MOD(BF25+12,28),INFO!$A$31:$C$65,2,0)</f>
        <v>do</v>
      </c>
      <c r="BF25" s="1">
        <f t="shared" si="23"/>
        <v>44917</v>
      </c>
      <c r="BG25" s="22" t="str">
        <f>VLOOKUP(MOD(BF25+12,35),INFO!$A$31:$C$65,3,0)</f>
        <v>R</v>
      </c>
      <c r="BH25" s="23" t="str">
        <f t="shared" si="11"/>
        <v>R</v>
      </c>
      <c r="BI25" s="29"/>
      <c r="BJ25" s="8"/>
    </row>
    <row r="26" spans="1:62" ht="15.75" customHeight="1">
      <c r="A26" s="8"/>
      <c r="B26" s="21" t="str">
        <f>VLOOKUP(MOD(C26+12,28),INFO!$A$31:$C$65,2,0)</f>
        <v>zo</v>
      </c>
      <c r="C26" s="1">
        <f t="shared" si="12"/>
        <v>44584</v>
      </c>
      <c r="D26" s="22" t="str">
        <f>VLOOKUP(MOD(C26+12,35),INFO!$A$31:$C$65,3,0)</f>
        <v>R</v>
      </c>
      <c r="E26" s="23" t="str">
        <f t="shared" si="0"/>
        <v>R</v>
      </c>
      <c r="F26" s="8"/>
      <c r="G26" s="24" t="str">
        <f>VLOOKUP(MOD(H26+12,28),INFO!$A$31:$C$65,2,0)</f>
        <v>wo</v>
      </c>
      <c r="H26" s="1">
        <f t="shared" si="13"/>
        <v>44615</v>
      </c>
      <c r="I26" s="22" t="str">
        <f>VLOOKUP(MOD(H26+12,35),INFO!$A$31:$C$65,3,0)</f>
        <v>V</v>
      </c>
      <c r="J26" s="23" t="str">
        <f t="shared" si="1"/>
        <v>V</v>
      </c>
      <c r="L26" s="24" t="str">
        <f>VLOOKUP(MOD(M26+12,28),INFO!$A$31:$C$65,2,0)</f>
        <v>wo</v>
      </c>
      <c r="M26" s="1">
        <f t="shared" si="14"/>
        <v>44643</v>
      </c>
      <c r="N26" s="22" t="str">
        <f>VLOOKUP(MOD(M26+12,35),INFO!$A$31:$C$65,3,0)</f>
        <v>R</v>
      </c>
      <c r="O26" s="23" t="str">
        <f t="shared" si="2"/>
        <v>R</v>
      </c>
      <c r="Q26" s="24" t="str">
        <f>VLOOKUP(MOD(R26+12,28),INFO!$A$31:$C$65,2,0)</f>
        <v>za</v>
      </c>
      <c r="R26" s="1">
        <f t="shared" si="15"/>
        <v>44674</v>
      </c>
      <c r="S26" s="22" t="str">
        <f>VLOOKUP(MOD(R26+12,35),INFO!$A$31:$C$65,3,0)</f>
        <v>N</v>
      </c>
      <c r="T26" s="23" t="str">
        <f t="shared" si="3"/>
        <v>N</v>
      </c>
      <c r="V26" s="24" t="str">
        <f>VLOOKUP(MOD(W26+12,28),INFO!$A$31:$C$65,2,0)</f>
        <v>ma</v>
      </c>
      <c r="W26" s="1">
        <f t="shared" si="16"/>
        <v>44704</v>
      </c>
      <c r="X26" s="22" t="str">
        <f>VLOOKUP(MOD(W26+12,35),INFO!$A$31:$C$65,3,0)</f>
        <v>V</v>
      </c>
      <c r="Y26" s="23" t="str">
        <f t="shared" si="4"/>
        <v>V</v>
      </c>
      <c r="AA26" s="24" t="str">
        <f>VLOOKUP(MOD(AB26+12,28),INFO!$A$31:$C$65,2,0)</f>
        <v>do</v>
      </c>
      <c r="AB26" s="1">
        <f t="shared" si="17"/>
        <v>44735</v>
      </c>
      <c r="AC26" s="22" t="str">
        <f>VLOOKUP(MOD(AB26+12,35),INFO!$A$31:$C$65,3,0)</f>
        <v>R</v>
      </c>
      <c r="AD26" s="23" t="str">
        <f t="shared" si="5"/>
        <v>R</v>
      </c>
      <c r="AF26" s="24" t="str">
        <f>VLOOKUP(MOD(AG26+12,28),INFO!$A$31:$C$65,2,0)</f>
        <v>za</v>
      </c>
      <c r="AG26" s="1">
        <f t="shared" si="18"/>
        <v>44765</v>
      </c>
      <c r="AH26" s="22" t="str">
        <f>VLOOKUP(MOD(AG26+12,35),INFO!$A$31:$C$65,3,0)</f>
        <v>R</v>
      </c>
      <c r="AI26" s="30" t="str">
        <f t="shared" si="6"/>
        <v>R</v>
      </c>
      <c r="AJ26" s="31"/>
      <c r="AK26" s="24" t="str">
        <f>VLOOKUP(MOD(AL26+12,28),INFO!$A$31:$C$65,2,0)</f>
        <v>di</v>
      </c>
      <c r="AL26" s="1">
        <f t="shared" si="19"/>
        <v>44796</v>
      </c>
      <c r="AM26" s="22" t="str">
        <f>VLOOKUP(MOD(AL26+12,35),INFO!$A$31:$C$65,3,0)</f>
        <v>N</v>
      </c>
      <c r="AN26" s="23" t="str">
        <f t="shared" si="7"/>
        <v>N</v>
      </c>
      <c r="AO26" s="8"/>
      <c r="AP26" s="24" t="str">
        <f>VLOOKUP(MOD(AQ26+12,28),INFO!$A$31:$C$65,2,0)</f>
        <v>vr</v>
      </c>
      <c r="AQ26" s="1">
        <f t="shared" si="20"/>
        <v>44827</v>
      </c>
      <c r="AR26" s="22" t="str">
        <f>VLOOKUP(MOD(AQ26+12,35),INFO!$A$31:$C$65,3,0)</f>
        <v>V</v>
      </c>
      <c r="AS26" s="23" t="str">
        <f t="shared" si="8"/>
        <v>V</v>
      </c>
      <c r="AT26" s="8"/>
      <c r="AU26" s="24" t="str">
        <f>VLOOKUP(MOD(AV26+12,28),INFO!$A$31:$C$65,2,0)</f>
        <v>zo</v>
      </c>
      <c r="AV26" s="1">
        <f t="shared" si="21"/>
        <v>44857</v>
      </c>
      <c r="AW26" s="22" t="str">
        <f>VLOOKUP(MOD(AV26+12,35),INFO!$A$31:$C$65,3,0)</f>
        <v>R</v>
      </c>
      <c r="AX26" s="23" t="str">
        <f t="shared" si="9"/>
        <v>R</v>
      </c>
      <c r="AY26" s="8"/>
      <c r="AZ26" s="24" t="str">
        <f>VLOOKUP(MOD(BA26+12,28),INFO!$A$31:$C$65,2,0)</f>
        <v>wo</v>
      </c>
      <c r="BA26" s="1">
        <f t="shared" si="22"/>
        <v>44888</v>
      </c>
      <c r="BB26" s="22" t="str">
        <f>VLOOKUP(MOD(BA26+12,35),INFO!$A$31:$C$65,3,0)</f>
        <v>R</v>
      </c>
      <c r="BC26" s="23" t="str">
        <f t="shared" si="10"/>
        <v>R</v>
      </c>
      <c r="BD26" s="8"/>
      <c r="BE26" s="24" t="str">
        <f>VLOOKUP(MOD(BF26+12,28),INFO!$A$31:$C$65,2,0)</f>
        <v>vr</v>
      </c>
      <c r="BF26" s="1">
        <f t="shared" si="23"/>
        <v>44918</v>
      </c>
      <c r="BG26" s="22" t="str">
        <f>VLOOKUP(MOD(BF26+12,35),INFO!$A$31:$C$65,3,0)</f>
        <v>N</v>
      </c>
      <c r="BH26" s="23" t="str">
        <f t="shared" si="11"/>
        <v>N</v>
      </c>
      <c r="BI26" s="29"/>
      <c r="BJ26" s="8"/>
    </row>
    <row r="27" spans="1:62" ht="15.75" customHeight="1">
      <c r="A27" s="8"/>
      <c r="B27" s="21" t="str">
        <f>VLOOKUP(MOD(C27+12,28),INFO!$A$31:$C$65,2,0)</f>
        <v>ma</v>
      </c>
      <c r="C27" s="1">
        <f t="shared" si="12"/>
        <v>44585</v>
      </c>
      <c r="D27" s="22" t="str">
        <f>VLOOKUP(MOD(C27+12,35),INFO!$A$31:$C$65,3,0)</f>
        <v>N</v>
      </c>
      <c r="E27" s="23" t="str">
        <f t="shared" si="0"/>
        <v>N</v>
      </c>
      <c r="F27" s="8"/>
      <c r="G27" s="24" t="str">
        <f>VLOOKUP(MOD(H27+12,28),INFO!$A$31:$C$65,2,0)</f>
        <v>do</v>
      </c>
      <c r="H27" s="1">
        <f t="shared" si="13"/>
        <v>44616</v>
      </c>
      <c r="I27" s="22" t="str">
        <f>VLOOKUP(MOD(H27+12,35),INFO!$A$31:$C$65,3,0)</f>
        <v>V</v>
      </c>
      <c r="J27" s="23" t="str">
        <f t="shared" si="1"/>
        <v>V</v>
      </c>
      <c r="L27" s="24" t="str">
        <f>VLOOKUP(MOD(M27+12,28),INFO!$A$31:$C$65,2,0)</f>
        <v>do</v>
      </c>
      <c r="M27" s="1">
        <f t="shared" si="14"/>
        <v>44644</v>
      </c>
      <c r="N27" s="22" t="str">
        <f>VLOOKUP(MOD(M27+12,35),INFO!$A$31:$C$65,3,0)</f>
        <v>L</v>
      </c>
      <c r="O27" s="23" t="str">
        <f t="shared" si="2"/>
        <v>L</v>
      </c>
      <c r="Q27" s="24" t="str">
        <f>VLOOKUP(MOD(R27+12,28),INFO!$A$31:$C$65,2,0)</f>
        <v>zo</v>
      </c>
      <c r="R27" s="1">
        <f t="shared" si="15"/>
        <v>44675</v>
      </c>
      <c r="S27" s="22" t="str">
        <f>VLOOKUP(MOD(R27+12,35),INFO!$A$31:$C$65,3,0)</f>
        <v>N</v>
      </c>
      <c r="T27" s="23" t="str">
        <f t="shared" si="3"/>
        <v>N</v>
      </c>
      <c r="V27" s="24" t="str">
        <f>VLOOKUP(MOD(W27+12,28),INFO!$A$31:$C$65,2,0)</f>
        <v>di</v>
      </c>
      <c r="W27" s="1">
        <f t="shared" si="16"/>
        <v>44705</v>
      </c>
      <c r="X27" s="22" t="str">
        <f>VLOOKUP(MOD(W27+12,35),INFO!$A$31:$C$65,3,0)</f>
        <v>R</v>
      </c>
      <c r="Y27" s="23" t="str">
        <f t="shared" si="4"/>
        <v>R</v>
      </c>
      <c r="AA27" s="24" t="str">
        <f>VLOOKUP(MOD(AB27+12,28),INFO!$A$31:$C$65,2,0)</f>
        <v>vr</v>
      </c>
      <c r="AB27" s="1">
        <f t="shared" si="17"/>
        <v>44736</v>
      </c>
      <c r="AC27" s="22" t="str">
        <f>VLOOKUP(MOD(AB27+12,35),INFO!$A$31:$C$65,3,0)</f>
        <v>R</v>
      </c>
      <c r="AD27" s="23" t="str">
        <f t="shared" si="5"/>
        <v>R</v>
      </c>
      <c r="AF27" s="24" t="str">
        <f>VLOOKUP(MOD(AG27+12,28),INFO!$A$31:$C$65,2,0)</f>
        <v>zo</v>
      </c>
      <c r="AG27" s="1">
        <f t="shared" si="18"/>
        <v>44766</v>
      </c>
      <c r="AH27" s="22" t="str">
        <f>VLOOKUP(MOD(AG27+12,35),INFO!$A$31:$C$65,3,0)</f>
        <v>R</v>
      </c>
      <c r="AI27" s="30" t="str">
        <f t="shared" si="6"/>
        <v>R</v>
      </c>
      <c r="AJ27" s="31"/>
      <c r="AK27" s="24" t="str">
        <f>VLOOKUP(MOD(AL27+12,28),INFO!$A$31:$C$65,2,0)</f>
        <v>wo</v>
      </c>
      <c r="AL27" s="1">
        <f t="shared" si="19"/>
        <v>44797</v>
      </c>
      <c r="AM27" s="22" t="str">
        <f>VLOOKUP(MOD(AL27+12,35),INFO!$A$31:$C$65,3,0)</f>
        <v>N</v>
      </c>
      <c r="AN27" s="23" t="str">
        <f t="shared" si="7"/>
        <v>N</v>
      </c>
      <c r="AO27" s="8"/>
      <c r="AP27" s="24" t="str">
        <f>VLOOKUP(MOD(AQ27+12,28),INFO!$A$31:$C$65,2,0)</f>
        <v>za</v>
      </c>
      <c r="AQ27" s="1">
        <f t="shared" si="20"/>
        <v>44828</v>
      </c>
      <c r="AR27" s="22" t="str">
        <f>VLOOKUP(MOD(AQ27+12,35),INFO!$A$31:$C$65,3,0)</f>
        <v>R</v>
      </c>
      <c r="AS27" s="23" t="str">
        <f t="shared" si="8"/>
        <v>R</v>
      </c>
      <c r="AT27" s="8"/>
      <c r="AU27" s="24" t="str">
        <f>VLOOKUP(MOD(AV27+12,28),INFO!$A$31:$C$65,2,0)</f>
        <v>ma</v>
      </c>
      <c r="AV27" s="1">
        <f t="shared" si="21"/>
        <v>44858</v>
      </c>
      <c r="AW27" s="22" t="str">
        <f>VLOOKUP(MOD(AV27+12,35),INFO!$A$31:$C$65,3,0)</f>
        <v>R</v>
      </c>
      <c r="AX27" s="23" t="str">
        <f t="shared" si="9"/>
        <v>R</v>
      </c>
      <c r="AY27" s="8"/>
      <c r="AZ27" s="24" t="str">
        <f>VLOOKUP(MOD(BA27+12,28),INFO!$A$31:$C$65,2,0)</f>
        <v>do</v>
      </c>
      <c r="BA27" s="1">
        <f t="shared" si="22"/>
        <v>44889</v>
      </c>
      <c r="BB27" s="22" t="str">
        <f>VLOOKUP(MOD(BA27+12,35),INFO!$A$31:$C$65,3,0)</f>
        <v>L</v>
      </c>
      <c r="BC27" s="23" t="str">
        <f t="shared" si="10"/>
        <v>L</v>
      </c>
      <c r="BD27" s="8"/>
      <c r="BE27" s="24" t="str">
        <f>VLOOKUP(MOD(BF27+12,28),INFO!$A$31:$C$65,2,0)</f>
        <v>za</v>
      </c>
      <c r="BF27" s="1">
        <f t="shared" si="23"/>
        <v>44919</v>
      </c>
      <c r="BG27" s="22" t="str">
        <f>VLOOKUP(MOD(BF27+12,35),INFO!$A$31:$C$65,3,0)</f>
        <v>N</v>
      </c>
      <c r="BH27" s="23" t="str">
        <f t="shared" si="11"/>
        <v>N</v>
      </c>
      <c r="BI27" s="29"/>
      <c r="BJ27" s="8"/>
    </row>
    <row r="28" spans="1:62" ht="15.75" customHeight="1">
      <c r="A28" s="8"/>
      <c r="B28" s="21" t="str">
        <f>VLOOKUP(MOD(C28+12,28),INFO!$A$31:$C$65,2,0)</f>
        <v>di</v>
      </c>
      <c r="C28" s="1">
        <f t="shared" si="12"/>
        <v>44586</v>
      </c>
      <c r="D28" s="22" t="str">
        <f>VLOOKUP(MOD(C28+12,35),INFO!$A$31:$C$65,3,0)</f>
        <v>N</v>
      </c>
      <c r="E28" s="23" t="str">
        <f t="shared" si="0"/>
        <v>N</v>
      </c>
      <c r="F28" s="8"/>
      <c r="G28" s="24" t="str">
        <f>VLOOKUP(MOD(H28+12,28),INFO!$A$31:$C$65,2,0)</f>
        <v>vr</v>
      </c>
      <c r="H28" s="1">
        <f t="shared" si="13"/>
        <v>44617</v>
      </c>
      <c r="I28" s="22" t="str">
        <f>VLOOKUP(MOD(H28+12,35),INFO!$A$31:$C$65,3,0)</f>
        <v>V</v>
      </c>
      <c r="J28" s="23" t="str">
        <f t="shared" si="1"/>
        <v>V</v>
      </c>
      <c r="L28" s="24" t="str">
        <f>VLOOKUP(MOD(M28+12,28),INFO!$A$31:$C$65,2,0)</f>
        <v>vr</v>
      </c>
      <c r="M28" s="1">
        <f t="shared" si="14"/>
        <v>44645</v>
      </c>
      <c r="N28" s="22" t="str">
        <f>VLOOKUP(MOD(M28+12,35),INFO!$A$31:$C$65,3,0)</f>
        <v>L</v>
      </c>
      <c r="O28" s="23" t="str">
        <f t="shared" si="2"/>
        <v>L</v>
      </c>
      <c r="Q28" s="24" t="str">
        <f>VLOOKUP(MOD(R28+12,28),INFO!$A$31:$C$65,2,0)</f>
        <v>ma</v>
      </c>
      <c r="R28" s="1">
        <f t="shared" si="15"/>
        <v>44676</v>
      </c>
      <c r="S28" s="22" t="str">
        <f>VLOOKUP(MOD(R28+12,35),INFO!$A$31:$C$65,3,0)</f>
        <v>R</v>
      </c>
      <c r="T28" s="23" t="str">
        <f t="shared" si="3"/>
        <v>R</v>
      </c>
      <c r="V28" s="24" t="str">
        <f>VLOOKUP(MOD(W28+12,28),INFO!$A$31:$C$65,2,0)</f>
        <v>wo</v>
      </c>
      <c r="W28" s="1">
        <f t="shared" si="16"/>
        <v>44706</v>
      </c>
      <c r="X28" s="22" t="str">
        <f>VLOOKUP(MOD(W28+12,35),INFO!$A$31:$C$65,3,0)</f>
        <v>R</v>
      </c>
      <c r="Y28" s="23" t="str">
        <f t="shared" si="4"/>
        <v>R</v>
      </c>
      <c r="AA28" s="24" t="str">
        <f>VLOOKUP(MOD(AB28+12,28),INFO!$A$31:$C$65,2,0)</f>
        <v>za</v>
      </c>
      <c r="AB28" s="1">
        <f t="shared" si="17"/>
        <v>44737</v>
      </c>
      <c r="AC28" s="22" t="str">
        <f>VLOOKUP(MOD(AB28+12,35),INFO!$A$31:$C$65,3,0)</f>
        <v>V</v>
      </c>
      <c r="AD28" s="23" t="str">
        <f t="shared" si="5"/>
        <v>V</v>
      </c>
      <c r="AF28" s="24" t="str">
        <f>VLOOKUP(MOD(AG28+12,28),INFO!$A$31:$C$65,2,0)</f>
        <v>ma</v>
      </c>
      <c r="AG28" s="1">
        <f t="shared" si="18"/>
        <v>44767</v>
      </c>
      <c r="AH28" s="22" t="str">
        <f>VLOOKUP(MOD(AG28+12,35),INFO!$A$31:$C$65,3,0)</f>
        <v>L</v>
      </c>
      <c r="AI28" s="30" t="str">
        <f t="shared" si="6"/>
        <v>L</v>
      </c>
      <c r="AJ28" s="31"/>
      <c r="AK28" s="24" t="str">
        <f>VLOOKUP(MOD(AL28+12,28),INFO!$A$31:$C$65,2,0)</f>
        <v>do</v>
      </c>
      <c r="AL28" s="1">
        <f t="shared" si="19"/>
        <v>44798</v>
      </c>
      <c r="AM28" s="22" t="str">
        <f>VLOOKUP(MOD(AL28+12,35),INFO!$A$31:$C$65,3,0)</f>
        <v>N</v>
      </c>
      <c r="AN28" s="23" t="str">
        <f t="shared" si="7"/>
        <v>N</v>
      </c>
      <c r="AO28" s="8"/>
      <c r="AP28" s="24" t="str">
        <f>VLOOKUP(MOD(AQ28+12,28),INFO!$A$31:$C$65,2,0)</f>
        <v>zo</v>
      </c>
      <c r="AQ28" s="1">
        <f t="shared" si="20"/>
        <v>44829</v>
      </c>
      <c r="AR28" s="22" t="str">
        <f>VLOOKUP(MOD(AQ28+12,35),INFO!$A$31:$C$65,3,0)</f>
        <v>R</v>
      </c>
      <c r="AS28" s="23" t="str">
        <f t="shared" si="8"/>
        <v>R</v>
      </c>
      <c r="AT28" s="8"/>
      <c r="AU28" s="24" t="str">
        <f>VLOOKUP(MOD(AV28+12,28),INFO!$A$31:$C$65,2,0)</f>
        <v>di</v>
      </c>
      <c r="AV28" s="1">
        <f t="shared" si="21"/>
        <v>44859</v>
      </c>
      <c r="AW28" s="22" t="str">
        <f>VLOOKUP(MOD(AV28+12,35),INFO!$A$31:$C$65,3,0)</f>
        <v>V</v>
      </c>
      <c r="AX28" s="23" t="str">
        <f t="shared" si="9"/>
        <v>V</v>
      </c>
      <c r="AY28" s="8"/>
      <c r="AZ28" s="24" t="str">
        <f>VLOOKUP(MOD(BA28+12,28),INFO!$A$31:$C$65,2,0)</f>
        <v>vr</v>
      </c>
      <c r="BA28" s="1">
        <f t="shared" si="22"/>
        <v>44890</v>
      </c>
      <c r="BB28" s="22" t="str">
        <f>VLOOKUP(MOD(BA28+12,35),INFO!$A$31:$C$65,3,0)</f>
        <v>L</v>
      </c>
      <c r="BC28" s="23" t="str">
        <f t="shared" si="10"/>
        <v>L</v>
      </c>
      <c r="BD28" s="8"/>
      <c r="BE28" s="24" t="str">
        <f>VLOOKUP(MOD(BF28+12,28),INFO!$A$31:$C$65,2,0)</f>
        <v>zo</v>
      </c>
      <c r="BF28" s="1">
        <f t="shared" si="23"/>
        <v>44920</v>
      </c>
      <c r="BG28" s="22" t="str">
        <f>VLOOKUP(MOD(BF28+12,35),INFO!$A$31:$C$65,3,0)</f>
        <v>N</v>
      </c>
      <c r="BH28" s="23" t="str">
        <f t="shared" si="11"/>
        <v>N</v>
      </c>
      <c r="BI28" s="29"/>
      <c r="BJ28" s="8"/>
    </row>
    <row r="29" spans="1:62" ht="15.75" customHeight="1">
      <c r="A29" s="8"/>
      <c r="B29" s="21" t="str">
        <f>VLOOKUP(MOD(C29+12,28),INFO!$A$31:$C$65,2,0)</f>
        <v>wo</v>
      </c>
      <c r="C29" s="1">
        <f t="shared" si="12"/>
        <v>44587</v>
      </c>
      <c r="D29" s="22" t="str">
        <f>VLOOKUP(MOD(C29+12,35),INFO!$A$31:$C$65,3,0)</f>
        <v>N</v>
      </c>
      <c r="E29" s="23" t="str">
        <f t="shared" si="0"/>
        <v>N</v>
      </c>
      <c r="F29" s="8"/>
      <c r="G29" s="24" t="str">
        <f>VLOOKUP(MOD(H29+12,28),INFO!$A$31:$C$65,2,0)</f>
        <v>za</v>
      </c>
      <c r="H29" s="1">
        <f t="shared" si="13"/>
        <v>44618</v>
      </c>
      <c r="I29" s="22" t="str">
        <f>VLOOKUP(MOD(H29+12,35),INFO!$A$31:$C$65,3,0)</f>
        <v>R</v>
      </c>
      <c r="J29" s="23" t="str">
        <f t="shared" si="1"/>
        <v>R</v>
      </c>
      <c r="L29" s="24" t="str">
        <f>VLOOKUP(MOD(M29+12,28),INFO!$A$31:$C$65,2,0)</f>
        <v>za</v>
      </c>
      <c r="M29" s="1">
        <f t="shared" si="14"/>
        <v>44646</v>
      </c>
      <c r="N29" s="22" t="str">
        <f>VLOOKUP(MOD(M29+12,35),INFO!$A$31:$C$65,3,0)</f>
        <v>L</v>
      </c>
      <c r="O29" s="23" t="str">
        <f t="shared" si="2"/>
        <v>L</v>
      </c>
      <c r="Q29" s="24" t="str">
        <f>VLOOKUP(MOD(R29+12,28),INFO!$A$31:$C$65,2,0)</f>
        <v>di</v>
      </c>
      <c r="R29" s="1">
        <f t="shared" si="15"/>
        <v>44677</v>
      </c>
      <c r="S29" s="22" t="str">
        <f>VLOOKUP(MOD(R29+12,35),INFO!$A$31:$C$65,3,0)</f>
        <v>R</v>
      </c>
      <c r="T29" s="23" t="str">
        <f t="shared" si="3"/>
        <v>R</v>
      </c>
      <c r="V29" s="24" t="str">
        <f>VLOOKUP(MOD(W29+12,28),INFO!$A$31:$C$65,2,0)</f>
        <v>do</v>
      </c>
      <c r="W29" s="1">
        <f t="shared" si="16"/>
        <v>44707</v>
      </c>
      <c r="X29" s="22" t="str">
        <f>VLOOKUP(MOD(W29+12,35),INFO!$A$31:$C$65,3,0)</f>
        <v>R</v>
      </c>
      <c r="Y29" s="23" t="str">
        <f t="shared" si="4"/>
        <v>R</v>
      </c>
      <c r="AA29" s="24" t="str">
        <f>VLOOKUP(MOD(AB29+12,28),INFO!$A$31:$C$65,2,0)</f>
        <v>zo</v>
      </c>
      <c r="AB29" s="1">
        <f t="shared" si="17"/>
        <v>44738</v>
      </c>
      <c r="AC29" s="22" t="str">
        <f>VLOOKUP(MOD(AB29+12,35),INFO!$A$31:$C$65,3,0)</f>
        <v>V</v>
      </c>
      <c r="AD29" s="23" t="str">
        <f t="shared" si="5"/>
        <v>V</v>
      </c>
      <c r="AF29" s="24" t="str">
        <f>VLOOKUP(MOD(AG29+12,28),INFO!$A$31:$C$65,2,0)</f>
        <v>di</v>
      </c>
      <c r="AG29" s="1">
        <f t="shared" si="18"/>
        <v>44768</v>
      </c>
      <c r="AH29" s="22" t="str">
        <f>VLOOKUP(MOD(AG29+12,35),INFO!$A$31:$C$65,3,0)</f>
        <v>L</v>
      </c>
      <c r="AI29" s="30" t="str">
        <f t="shared" si="6"/>
        <v>L</v>
      </c>
      <c r="AJ29" s="31"/>
      <c r="AK29" s="24" t="str">
        <f>VLOOKUP(MOD(AL29+12,28),INFO!$A$31:$C$65,2,0)</f>
        <v>vr</v>
      </c>
      <c r="AL29" s="1">
        <f t="shared" si="19"/>
        <v>44799</v>
      </c>
      <c r="AM29" s="22" t="str">
        <f>VLOOKUP(MOD(AL29+12,35),INFO!$A$31:$C$65,3,0)</f>
        <v>R</v>
      </c>
      <c r="AN29" s="23" t="str">
        <f t="shared" si="7"/>
        <v>R</v>
      </c>
      <c r="AO29" s="8"/>
      <c r="AP29" s="24" t="str">
        <f>VLOOKUP(MOD(AQ29+12,28),INFO!$A$31:$C$65,2,0)</f>
        <v>ma</v>
      </c>
      <c r="AQ29" s="1">
        <f t="shared" si="20"/>
        <v>44830</v>
      </c>
      <c r="AR29" s="22" t="str">
        <f>VLOOKUP(MOD(AQ29+12,35),INFO!$A$31:$C$65,3,0)</f>
        <v>N</v>
      </c>
      <c r="AS29" s="23" t="str">
        <f t="shared" si="8"/>
        <v>N</v>
      </c>
      <c r="AT29" s="8"/>
      <c r="AU29" s="24" t="str">
        <f>VLOOKUP(MOD(AV29+12,28),INFO!$A$31:$C$65,2,0)</f>
        <v>wo</v>
      </c>
      <c r="AV29" s="1">
        <f t="shared" si="21"/>
        <v>44860</v>
      </c>
      <c r="AW29" s="22" t="str">
        <f>VLOOKUP(MOD(AV29+12,35),INFO!$A$31:$C$65,3,0)</f>
        <v>V</v>
      </c>
      <c r="AX29" s="23" t="str">
        <f t="shared" si="9"/>
        <v>V</v>
      </c>
      <c r="AY29" s="8"/>
      <c r="AZ29" s="24" t="str">
        <f>VLOOKUP(MOD(BA29+12,28),INFO!$A$31:$C$65,2,0)</f>
        <v>za</v>
      </c>
      <c r="BA29" s="1">
        <f t="shared" si="22"/>
        <v>44891</v>
      </c>
      <c r="BB29" s="22" t="str">
        <f>VLOOKUP(MOD(BA29+12,35),INFO!$A$31:$C$65,3,0)</f>
        <v>L</v>
      </c>
      <c r="BC29" s="23" t="str">
        <f t="shared" si="10"/>
        <v>L</v>
      </c>
      <c r="BD29" s="8"/>
      <c r="BE29" s="24" t="str">
        <f>VLOOKUP(MOD(BF29+12,28),INFO!$A$31:$C$65,2,0)</f>
        <v>ma</v>
      </c>
      <c r="BF29" s="1">
        <f t="shared" si="23"/>
        <v>44921</v>
      </c>
      <c r="BG29" s="22" t="str">
        <f>VLOOKUP(MOD(BF29+12,35),INFO!$A$31:$C$65,3,0)</f>
        <v>R</v>
      </c>
      <c r="BH29" s="23" t="str">
        <f t="shared" si="11"/>
        <v>R</v>
      </c>
      <c r="BI29" s="29"/>
      <c r="BJ29" s="8"/>
    </row>
    <row r="30" spans="1:62" ht="15.75" customHeight="1">
      <c r="A30" s="8"/>
      <c r="B30" s="21" t="str">
        <f>VLOOKUP(MOD(C30+12,28),INFO!$A$31:$C$65,2,0)</f>
        <v>do</v>
      </c>
      <c r="C30" s="1">
        <f t="shared" si="12"/>
        <v>44588</v>
      </c>
      <c r="D30" s="22" t="str">
        <f>VLOOKUP(MOD(C30+12,35),INFO!$A$31:$C$65,3,0)</f>
        <v>N</v>
      </c>
      <c r="E30" s="23" t="str">
        <f t="shared" si="0"/>
        <v>N</v>
      </c>
      <c r="F30" s="8"/>
      <c r="G30" s="24" t="str">
        <f>VLOOKUP(MOD(H30+12,28),INFO!$A$31:$C$65,2,0)</f>
        <v>zo</v>
      </c>
      <c r="H30" s="1">
        <f t="shared" si="13"/>
        <v>44619</v>
      </c>
      <c r="I30" s="22" t="str">
        <f>VLOOKUP(MOD(H30+12,35),INFO!$A$31:$C$65,3,0)</f>
        <v>R</v>
      </c>
      <c r="J30" s="23" t="str">
        <f t="shared" si="1"/>
        <v>R</v>
      </c>
      <c r="L30" s="24" t="str">
        <f>VLOOKUP(MOD(M30+12,28),INFO!$A$31:$C$65,2,0)</f>
        <v>zo</v>
      </c>
      <c r="M30" s="1">
        <f t="shared" si="14"/>
        <v>44647</v>
      </c>
      <c r="N30" s="22" t="str">
        <f>VLOOKUP(MOD(M30+12,35),INFO!$A$31:$C$65,3,0)</f>
        <v>R</v>
      </c>
      <c r="O30" s="23" t="str">
        <f t="shared" si="2"/>
        <v>R</v>
      </c>
      <c r="Q30" s="24" t="str">
        <f>VLOOKUP(MOD(R30+12,28),INFO!$A$31:$C$65,2,0)</f>
        <v>wo</v>
      </c>
      <c r="R30" s="1">
        <f t="shared" si="15"/>
        <v>44678</v>
      </c>
      <c r="S30" s="22" t="str">
        <f>VLOOKUP(MOD(R30+12,35),INFO!$A$31:$C$65,3,0)</f>
        <v>R</v>
      </c>
      <c r="T30" s="23" t="str">
        <f t="shared" si="3"/>
        <v>R</v>
      </c>
      <c r="V30" s="24" t="str">
        <f>VLOOKUP(MOD(W30+12,28),INFO!$A$31:$C$65,2,0)</f>
        <v>vr</v>
      </c>
      <c r="W30" s="1">
        <f t="shared" si="16"/>
        <v>44708</v>
      </c>
      <c r="X30" s="22" t="str">
        <f>VLOOKUP(MOD(W30+12,35),INFO!$A$31:$C$65,3,0)</f>
        <v>N</v>
      </c>
      <c r="Y30" s="23" t="str">
        <f t="shared" si="4"/>
        <v>N</v>
      </c>
      <c r="AA30" s="24" t="str">
        <f>VLOOKUP(MOD(AB30+12,28),INFO!$A$31:$C$65,2,0)</f>
        <v>ma</v>
      </c>
      <c r="AB30" s="1">
        <f t="shared" si="17"/>
        <v>44739</v>
      </c>
      <c r="AC30" s="22" t="str">
        <f>VLOOKUP(MOD(AB30+12,35),INFO!$A$31:$C$65,3,0)</f>
        <v>V</v>
      </c>
      <c r="AD30" s="23" t="str">
        <f t="shared" si="5"/>
        <v>V</v>
      </c>
      <c r="AF30" s="24" t="str">
        <f>VLOOKUP(MOD(AG30+12,28),INFO!$A$31:$C$65,2,0)</f>
        <v>wo</v>
      </c>
      <c r="AG30" s="1">
        <f t="shared" si="18"/>
        <v>44769</v>
      </c>
      <c r="AH30" s="22" t="str">
        <f>VLOOKUP(MOD(AG30+12,35),INFO!$A$31:$C$65,3,0)</f>
        <v>L</v>
      </c>
      <c r="AI30" s="30" t="str">
        <f t="shared" si="6"/>
        <v>L</v>
      </c>
      <c r="AJ30" s="31"/>
      <c r="AK30" s="24" t="str">
        <f>VLOOKUP(MOD(AL30+12,28),INFO!$A$31:$C$65,2,0)</f>
        <v>za</v>
      </c>
      <c r="AL30" s="1">
        <f t="shared" si="19"/>
        <v>44800</v>
      </c>
      <c r="AM30" s="22" t="str">
        <f>VLOOKUP(MOD(AL30+12,35),INFO!$A$31:$C$65,3,0)</f>
        <v>R</v>
      </c>
      <c r="AN30" s="23" t="str">
        <f t="shared" si="7"/>
        <v>R</v>
      </c>
      <c r="AO30" s="8"/>
      <c r="AP30" s="24" t="str">
        <f>VLOOKUP(MOD(AQ30+12,28),INFO!$A$31:$C$65,2,0)</f>
        <v>di</v>
      </c>
      <c r="AQ30" s="1">
        <f t="shared" si="20"/>
        <v>44831</v>
      </c>
      <c r="AR30" s="22" t="str">
        <f>VLOOKUP(MOD(AQ30+12,35),INFO!$A$31:$C$65,3,0)</f>
        <v>N</v>
      </c>
      <c r="AS30" s="23" t="str">
        <f t="shared" si="8"/>
        <v>N</v>
      </c>
      <c r="AT30" s="8"/>
      <c r="AU30" s="24" t="str">
        <f>VLOOKUP(MOD(AV30+12,28),INFO!$A$31:$C$65,2,0)</f>
        <v>do</v>
      </c>
      <c r="AV30" s="1">
        <f t="shared" si="21"/>
        <v>44861</v>
      </c>
      <c r="AW30" s="22" t="str">
        <f>VLOOKUP(MOD(AV30+12,35),INFO!$A$31:$C$65,3,0)</f>
        <v>V</v>
      </c>
      <c r="AX30" s="23" t="str">
        <f t="shared" si="9"/>
        <v>V</v>
      </c>
      <c r="AY30" s="8"/>
      <c r="AZ30" s="24" t="str">
        <f>VLOOKUP(MOD(BA30+12,28),INFO!$A$31:$C$65,2,0)</f>
        <v>zo</v>
      </c>
      <c r="BA30" s="1">
        <f t="shared" si="22"/>
        <v>44892</v>
      </c>
      <c r="BB30" s="22" t="str">
        <f>VLOOKUP(MOD(BA30+12,35),INFO!$A$31:$C$65,3,0)</f>
        <v>R</v>
      </c>
      <c r="BC30" s="23" t="str">
        <f t="shared" si="10"/>
        <v>R</v>
      </c>
      <c r="BD30" s="8"/>
      <c r="BE30" s="24" t="str">
        <f>VLOOKUP(MOD(BF30+12,28),INFO!$A$31:$C$65,2,0)</f>
        <v>di</v>
      </c>
      <c r="BF30" s="1">
        <f t="shared" si="23"/>
        <v>44922</v>
      </c>
      <c r="BG30" s="22" t="str">
        <f>VLOOKUP(MOD(BF30+12,35),INFO!$A$31:$C$65,3,0)</f>
        <v>R</v>
      </c>
      <c r="BH30" s="23" t="str">
        <f t="shared" si="11"/>
        <v>R</v>
      </c>
      <c r="BI30" s="29"/>
      <c r="BJ30" s="8"/>
    </row>
    <row r="31" spans="1:62" ht="15.75" customHeight="1">
      <c r="A31" s="8"/>
      <c r="B31" s="21" t="str">
        <f>VLOOKUP(MOD(C31+12,28),INFO!$A$31:$C$65,2,0)</f>
        <v>vr</v>
      </c>
      <c r="C31" s="1">
        <f t="shared" si="12"/>
        <v>44589</v>
      </c>
      <c r="D31" s="22" t="str">
        <f>VLOOKUP(MOD(C31+12,35),INFO!$A$31:$C$65,3,0)</f>
        <v>R</v>
      </c>
      <c r="E31" s="23" t="str">
        <f t="shared" si="0"/>
        <v>R</v>
      </c>
      <c r="F31" s="8"/>
      <c r="G31" s="24" t="str">
        <f>VLOOKUP(MOD(H31+12,28),INFO!$A$31:$C$65,2,0)</f>
        <v>ma</v>
      </c>
      <c r="H31" s="1">
        <f t="shared" si="13"/>
        <v>44620</v>
      </c>
      <c r="I31" s="22" t="str">
        <f>VLOOKUP(MOD(H31+12,35),INFO!$A$31:$C$65,3,0)</f>
        <v>N</v>
      </c>
      <c r="J31" s="23" t="str">
        <f t="shared" si="1"/>
        <v>N</v>
      </c>
      <c r="L31" s="24" t="str">
        <f>VLOOKUP(MOD(M31+12,28),INFO!$A$31:$C$65,2,0)</f>
        <v>ma</v>
      </c>
      <c r="M31" s="1">
        <f t="shared" si="14"/>
        <v>44648</v>
      </c>
      <c r="N31" s="22" t="str">
        <f>VLOOKUP(MOD(M31+12,35),INFO!$A$31:$C$65,3,0)</f>
        <v>R</v>
      </c>
      <c r="O31" s="23" t="str">
        <f t="shared" si="2"/>
        <v>R</v>
      </c>
      <c r="Q31" s="24" t="str">
        <f>VLOOKUP(MOD(R31+12,28),INFO!$A$31:$C$65,2,0)</f>
        <v>do</v>
      </c>
      <c r="R31" s="1">
        <f t="shared" si="15"/>
        <v>44679</v>
      </c>
      <c r="S31" s="22" t="str">
        <f>VLOOKUP(MOD(R31+12,35),INFO!$A$31:$C$65,3,0)</f>
        <v>L</v>
      </c>
      <c r="T31" s="23" t="str">
        <f t="shared" si="3"/>
        <v>L</v>
      </c>
      <c r="V31" s="24" t="str">
        <f>VLOOKUP(MOD(W31+12,28),INFO!$A$31:$C$65,2,0)</f>
        <v>za</v>
      </c>
      <c r="W31" s="1">
        <f t="shared" si="16"/>
        <v>44709</v>
      </c>
      <c r="X31" s="22" t="str">
        <f>VLOOKUP(MOD(W31+12,35),INFO!$A$31:$C$65,3,0)</f>
        <v>N</v>
      </c>
      <c r="Y31" s="23" t="str">
        <f t="shared" si="4"/>
        <v>N</v>
      </c>
      <c r="AA31" s="24" t="str">
        <f>VLOOKUP(MOD(AB31+12,28),INFO!$A$31:$C$65,2,0)</f>
        <v>di</v>
      </c>
      <c r="AB31" s="1">
        <f t="shared" si="17"/>
        <v>44740</v>
      </c>
      <c r="AC31" s="22" t="str">
        <f>VLOOKUP(MOD(AB31+12,35),INFO!$A$31:$C$65,3,0)</f>
        <v>R</v>
      </c>
      <c r="AD31" s="23" t="str">
        <f t="shared" si="5"/>
        <v>R</v>
      </c>
      <c r="AF31" s="24" t="str">
        <f>VLOOKUP(MOD(AG31+12,28),INFO!$A$31:$C$65,2,0)</f>
        <v>do</v>
      </c>
      <c r="AG31" s="1">
        <f t="shared" si="18"/>
        <v>44770</v>
      </c>
      <c r="AH31" s="22" t="str">
        <f>VLOOKUP(MOD(AG31+12,35),INFO!$A$31:$C$65,3,0)</f>
        <v>R</v>
      </c>
      <c r="AI31" s="30" t="str">
        <f t="shared" si="6"/>
        <v>R</v>
      </c>
      <c r="AJ31" s="31"/>
      <c r="AK31" s="24" t="str">
        <f>VLOOKUP(MOD(AL31+12,28),INFO!$A$31:$C$65,2,0)</f>
        <v>zo</v>
      </c>
      <c r="AL31" s="1">
        <f t="shared" si="19"/>
        <v>44801</v>
      </c>
      <c r="AM31" s="22" t="str">
        <f>VLOOKUP(MOD(AL31+12,35),INFO!$A$31:$C$65,3,0)</f>
        <v>R</v>
      </c>
      <c r="AN31" s="23" t="str">
        <f t="shared" si="7"/>
        <v>R</v>
      </c>
      <c r="AO31" s="8"/>
      <c r="AP31" s="24" t="str">
        <f>VLOOKUP(MOD(AQ31+12,28),INFO!$A$31:$C$65,2,0)</f>
        <v>wo</v>
      </c>
      <c r="AQ31" s="1">
        <f t="shared" si="20"/>
        <v>44832</v>
      </c>
      <c r="AR31" s="22" t="str">
        <f>VLOOKUP(MOD(AQ31+12,35),INFO!$A$31:$C$65,3,0)</f>
        <v>N</v>
      </c>
      <c r="AS31" s="23" t="str">
        <f t="shared" si="8"/>
        <v>N</v>
      </c>
      <c r="AT31" s="8"/>
      <c r="AU31" s="24" t="str">
        <f>VLOOKUP(MOD(AV31+12,28),INFO!$A$31:$C$65,2,0)</f>
        <v>vr</v>
      </c>
      <c r="AV31" s="1">
        <f t="shared" si="21"/>
        <v>44862</v>
      </c>
      <c r="AW31" s="22" t="str">
        <f>VLOOKUP(MOD(AV31+12,35),INFO!$A$31:$C$65,3,0)</f>
        <v>V</v>
      </c>
      <c r="AX31" s="23" t="str">
        <f t="shared" si="9"/>
        <v>V</v>
      </c>
      <c r="AY31" s="8"/>
      <c r="AZ31" s="24" t="str">
        <f>VLOOKUP(MOD(BA31+12,28),INFO!$A$31:$C$65,2,0)</f>
        <v>ma</v>
      </c>
      <c r="BA31" s="1">
        <f t="shared" si="22"/>
        <v>44893</v>
      </c>
      <c r="BB31" s="22" t="str">
        <f>VLOOKUP(MOD(BA31+12,35),INFO!$A$31:$C$65,3,0)</f>
        <v>R</v>
      </c>
      <c r="BC31" s="23" t="str">
        <f t="shared" si="10"/>
        <v>R</v>
      </c>
      <c r="BD31" s="8"/>
      <c r="BE31" s="24" t="str">
        <f>VLOOKUP(MOD(BF31+12,28),INFO!$A$31:$C$65,2,0)</f>
        <v>wo</v>
      </c>
      <c r="BF31" s="1">
        <f t="shared" si="23"/>
        <v>44923</v>
      </c>
      <c r="BG31" s="22" t="str">
        <f>VLOOKUP(MOD(BF31+12,35),INFO!$A$31:$C$65,3,0)</f>
        <v>R</v>
      </c>
      <c r="BH31" s="23" t="str">
        <f t="shared" si="11"/>
        <v>R</v>
      </c>
      <c r="BI31" s="29"/>
      <c r="BJ31" s="8"/>
    </row>
    <row r="32" spans="1:62" ht="15.75" customHeight="1">
      <c r="A32" s="8"/>
      <c r="B32" s="21" t="str">
        <f>VLOOKUP(MOD(C32+12,28),INFO!$A$31:$C$65,2,0)</f>
        <v>za</v>
      </c>
      <c r="C32" s="1">
        <f t="shared" si="12"/>
        <v>44590</v>
      </c>
      <c r="D32" s="22" t="str">
        <f>VLOOKUP(MOD(C32+12,35),INFO!$A$31:$C$65,3,0)</f>
        <v>R</v>
      </c>
      <c r="E32" s="23" t="str">
        <f t="shared" si="0"/>
        <v>R</v>
      </c>
      <c r="F32" s="8"/>
      <c r="G32" s="32">
        <f>IF(MOD(YEAR($C$5),4),"",VLOOKUP(MOD(H32+12,28),INFO!$A$31:$C$65,2,0))</f>
      </c>
      <c r="H32" s="1">
        <f>IF(MOD(YEAR($C$5),4),"",H31+1)</f>
      </c>
      <c r="I32" s="22">
        <f>IF(MOD(YEAR($C$5),4),"",VLOOKUP(MOD(H32+12,35),INFO!$A$31:$C$65,3,0))</f>
      </c>
      <c r="J32" s="23">
        <f t="shared" si="1"/>
      </c>
      <c r="L32" s="24" t="str">
        <f>VLOOKUP(MOD(M32+12,28),INFO!$A$31:$C$65,2,0)</f>
        <v>di</v>
      </c>
      <c r="M32" s="1">
        <f t="shared" si="14"/>
        <v>44649</v>
      </c>
      <c r="N32" s="22" t="str">
        <f>VLOOKUP(MOD(M32+12,35),INFO!$A$31:$C$65,3,0)</f>
        <v>V</v>
      </c>
      <c r="O32" s="23" t="str">
        <f t="shared" si="2"/>
        <v>V</v>
      </c>
      <c r="Q32" s="24" t="str">
        <f>VLOOKUP(MOD(R32+12,28),INFO!$A$31:$C$65,2,0)</f>
        <v>vr</v>
      </c>
      <c r="R32" s="1">
        <f t="shared" si="15"/>
        <v>44680</v>
      </c>
      <c r="S32" s="22" t="str">
        <f>VLOOKUP(MOD(R32+12,35),INFO!$A$31:$C$65,3,0)</f>
        <v>L</v>
      </c>
      <c r="T32" s="23" t="str">
        <f t="shared" si="3"/>
        <v>L</v>
      </c>
      <c r="V32" s="24" t="str">
        <f>VLOOKUP(MOD(W32+12,28),INFO!$A$31:$C$65,2,0)</f>
        <v>zo</v>
      </c>
      <c r="W32" s="1">
        <f t="shared" si="16"/>
        <v>44710</v>
      </c>
      <c r="X32" s="22" t="str">
        <f>VLOOKUP(MOD(W32+12,35),INFO!$A$31:$C$65,3,0)</f>
        <v>N</v>
      </c>
      <c r="Y32" s="23" t="str">
        <f t="shared" si="4"/>
        <v>N</v>
      </c>
      <c r="AA32" s="24" t="str">
        <f>VLOOKUP(MOD(AB32+12,28),INFO!$A$31:$C$65,2,0)</f>
        <v>wo</v>
      </c>
      <c r="AB32" s="1">
        <f t="shared" si="17"/>
        <v>44741</v>
      </c>
      <c r="AC32" s="22" t="str">
        <f>VLOOKUP(MOD(AB32+12,35),INFO!$A$31:$C$65,3,0)</f>
        <v>R</v>
      </c>
      <c r="AD32" s="23" t="str">
        <f t="shared" si="5"/>
        <v>R</v>
      </c>
      <c r="AF32" s="24" t="str">
        <f>VLOOKUP(MOD(AG32+12,28),INFO!$A$31:$C$65,2,0)</f>
        <v>vr</v>
      </c>
      <c r="AG32" s="1">
        <f t="shared" si="18"/>
        <v>44771</v>
      </c>
      <c r="AH32" s="22" t="str">
        <f>VLOOKUP(MOD(AG32+12,35),INFO!$A$31:$C$65,3,0)</f>
        <v>R</v>
      </c>
      <c r="AI32" s="30" t="str">
        <f t="shared" si="6"/>
        <v>R</v>
      </c>
      <c r="AJ32" s="31"/>
      <c r="AK32" s="24" t="str">
        <f>VLOOKUP(MOD(AL32+12,28),INFO!$A$31:$C$65,2,0)</f>
        <v>ma</v>
      </c>
      <c r="AL32" s="1">
        <f t="shared" si="19"/>
        <v>44802</v>
      </c>
      <c r="AM32" s="22" t="str">
        <f>VLOOKUP(MOD(AL32+12,35),INFO!$A$31:$C$65,3,0)</f>
        <v>L</v>
      </c>
      <c r="AN32" s="23" t="str">
        <f t="shared" si="7"/>
        <v>L</v>
      </c>
      <c r="AO32" s="8"/>
      <c r="AP32" s="24" t="str">
        <f>VLOOKUP(MOD(AQ32+12,28),INFO!$A$31:$C$65,2,0)</f>
        <v>do</v>
      </c>
      <c r="AQ32" s="1">
        <f t="shared" si="20"/>
        <v>44833</v>
      </c>
      <c r="AR32" s="22" t="str">
        <f>VLOOKUP(MOD(AQ32+12,35),INFO!$A$31:$C$65,3,0)</f>
        <v>N</v>
      </c>
      <c r="AS32" s="23" t="str">
        <f t="shared" si="8"/>
        <v>N</v>
      </c>
      <c r="AT32" s="8"/>
      <c r="AU32" s="24" t="str">
        <f>VLOOKUP(MOD(AV32+12,28),INFO!$A$31:$C$65,2,0)</f>
        <v>za</v>
      </c>
      <c r="AV32" s="1">
        <f t="shared" si="21"/>
        <v>44863</v>
      </c>
      <c r="AW32" s="22" t="str">
        <f>VLOOKUP(MOD(AV32+12,35),INFO!$A$31:$C$65,3,0)</f>
        <v>R</v>
      </c>
      <c r="AX32" s="23" t="str">
        <f t="shared" si="9"/>
        <v>R</v>
      </c>
      <c r="AY32" s="8"/>
      <c r="AZ32" s="24" t="str">
        <f>VLOOKUP(MOD(BA32+12,28),INFO!$A$31:$C$65,2,0)</f>
        <v>di</v>
      </c>
      <c r="BA32" s="1">
        <f t="shared" si="22"/>
        <v>44894</v>
      </c>
      <c r="BB32" s="22" t="str">
        <f>VLOOKUP(MOD(BA32+12,35),INFO!$A$31:$C$65,3,0)</f>
        <v>V</v>
      </c>
      <c r="BC32" s="23" t="str">
        <f t="shared" si="10"/>
        <v>V</v>
      </c>
      <c r="BD32" s="8"/>
      <c r="BE32" s="24" t="str">
        <f>VLOOKUP(MOD(BF32+12,28),INFO!$A$31:$C$65,2,0)</f>
        <v>do</v>
      </c>
      <c r="BF32" s="1">
        <f t="shared" si="23"/>
        <v>44924</v>
      </c>
      <c r="BG32" s="22" t="str">
        <f>VLOOKUP(MOD(BF32+12,35),INFO!$A$31:$C$65,3,0)</f>
        <v>L</v>
      </c>
      <c r="BH32" s="23" t="str">
        <f t="shared" si="11"/>
        <v>L</v>
      </c>
      <c r="BI32" s="29"/>
      <c r="BJ32" s="8"/>
    </row>
    <row r="33" spans="1:62" ht="15.75" customHeight="1">
      <c r="A33" s="8"/>
      <c r="B33" s="21" t="str">
        <f>VLOOKUP(MOD(C33+12,28),INFO!$A$31:$C$65,2,0)</f>
        <v>zo</v>
      </c>
      <c r="C33" s="1">
        <f t="shared" si="12"/>
        <v>44591</v>
      </c>
      <c r="D33" s="22" t="str">
        <f>VLOOKUP(MOD(C33+12,35),INFO!$A$31:$C$65,3,0)</f>
        <v>R</v>
      </c>
      <c r="E33" s="23" t="str">
        <f t="shared" si="0"/>
        <v>R</v>
      </c>
      <c r="F33" s="8"/>
      <c r="G33" s="24"/>
      <c r="H33" s="1"/>
      <c r="I33" s="22"/>
      <c r="J33" s="23"/>
      <c r="L33" s="24" t="str">
        <f>VLOOKUP(MOD(M33+12,28),INFO!$A$31:$C$65,2,0)</f>
        <v>wo</v>
      </c>
      <c r="M33" s="1">
        <f t="shared" si="14"/>
        <v>44650</v>
      </c>
      <c r="N33" s="22" t="str">
        <f>VLOOKUP(MOD(M33+12,35),INFO!$A$31:$C$65,3,0)</f>
        <v>V</v>
      </c>
      <c r="O33" s="23" t="str">
        <f t="shared" si="2"/>
        <v>V</v>
      </c>
      <c r="Q33" s="24" t="str">
        <f>VLOOKUP(MOD(R33+12,28),INFO!$A$31:$C$65,2,0)</f>
        <v>za</v>
      </c>
      <c r="R33" s="1">
        <f t="shared" si="15"/>
        <v>44681</v>
      </c>
      <c r="S33" s="22" t="str">
        <f>VLOOKUP(MOD(R33+12,35),INFO!$A$31:$C$65,3,0)</f>
        <v>L</v>
      </c>
      <c r="T33" s="23" t="str">
        <f t="shared" si="3"/>
        <v>L</v>
      </c>
      <c r="V33" s="24" t="str">
        <f>VLOOKUP(MOD(W33+12,28),INFO!$A$31:$C$65,2,0)</f>
        <v>ma</v>
      </c>
      <c r="W33" s="1">
        <f t="shared" si="16"/>
        <v>44711</v>
      </c>
      <c r="X33" s="22" t="str">
        <f>VLOOKUP(MOD(W33+12,35),INFO!$A$31:$C$65,3,0)</f>
        <v>R</v>
      </c>
      <c r="Y33" s="23" t="str">
        <f t="shared" si="4"/>
        <v>R</v>
      </c>
      <c r="AA33" s="24" t="str">
        <f>VLOOKUP(MOD(AB33+12,28),INFO!$A$31:$C$65,2,0)</f>
        <v>do</v>
      </c>
      <c r="AB33" s="1">
        <f t="shared" si="17"/>
        <v>44742</v>
      </c>
      <c r="AC33" s="22" t="str">
        <f>VLOOKUP(MOD(AB33+12,35),INFO!$A$31:$C$65,3,0)</f>
        <v>R</v>
      </c>
      <c r="AD33" s="23" t="str">
        <f t="shared" si="5"/>
        <v>R</v>
      </c>
      <c r="AF33" s="24" t="str">
        <f>VLOOKUP(MOD(AG33+12,28),INFO!$A$31:$C$65,2,0)</f>
        <v>za</v>
      </c>
      <c r="AG33" s="1">
        <f t="shared" si="18"/>
        <v>44772</v>
      </c>
      <c r="AH33" s="22" t="str">
        <f>VLOOKUP(MOD(AG33+12,35),INFO!$A$31:$C$65,3,0)</f>
        <v>V</v>
      </c>
      <c r="AI33" s="30" t="str">
        <f t="shared" si="6"/>
        <v>V</v>
      </c>
      <c r="AJ33" s="31"/>
      <c r="AK33" s="24" t="str">
        <f>VLOOKUP(MOD(AL33+12,28),INFO!$A$31:$C$65,2,0)</f>
        <v>di</v>
      </c>
      <c r="AL33" s="1">
        <f t="shared" si="19"/>
        <v>44803</v>
      </c>
      <c r="AM33" s="22" t="str">
        <f>VLOOKUP(MOD(AL33+12,35),INFO!$A$31:$C$65,3,0)</f>
        <v>L</v>
      </c>
      <c r="AN33" s="23" t="str">
        <f t="shared" si="7"/>
        <v>L</v>
      </c>
      <c r="AO33" s="8"/>
      <c r="AP33" s="24" t="str">
        <f>VLOOKUP(MOD(AQ33+12,28),INFO!$A$31:$C$65,2,0)</f>
        <v>vr</v>
      </c>
      <c r="AQ33" s="1">
        <f t="shared" si="20"/>
        <v>44834</v>
      </c>
      <c r="AR33" s="22" t="str">
        <f>VLOOKUP(MOD(AQ33+12,35),INFO!$A$31:$C$65,3,0)</f>
        <v>R</v>
      </c>
      <c r="AS33" s="23" t="str">
        <f t="shared" si="8"/>
        <v>R</v>
      </c>
      <c r="AT33" s="8"/>
      <c r="AU33" s="24" t="str">
        <f>VLOOKUP(MOD(AV33+12,28),INFO!$A$31:$C$65,2,0)</f>
        <v>zo</v>
      </c>
      <c r="AV33" s="1">
        <f t="shared" si="21"/>
        <v>44864</v>
      </c>
      <c r="AW33" s="22" t="str">
        <f>VLOOKUP(MOD(AV33+12,35),INFO!$A$31:$C$65,3,0)</f>
        <v>R</v>
      </c>
      <c r="AX33" s="23" t="str">
        <f t="shared" si="9"/>
        <v>R</v>
      </c>
      <c r="AY33" s="8"/>
      <c r="AZ33" s="24" t="str">
        <f>VLOOKUP(MOD(BA33+12,28),INFO!$A$31:$C$65,2,0)</f>
        <v>wo</v>
      </c>
      <c r="BA33" s="1">
        <f t="shared" si="22"/>
        <v>44895</v>
      </c>
      <c r="BB33" s="22" t="str">
        <f>VLOOKUP(MOD(BA33+12,35),INFO!$A$31:$C$65,3,0)</f>
        <v>V</v>
      </c>
      <c r="BC33" s="23" t="str">
        <f t="shared" si="10"/>
        <v>V</v>
      </c>
      <c r="BD33" s="8"/>
      <c r="BE33" s="24" t="str">
        <f>VLOOKUP(MOD(BF33+12,28),INFO!$A$31:$C$65,2,0)</f>
        <v>vr</v>
      </c>
      <c r="BF33" s="1">
        <f t="shared" si="23"/>
        <v>44925</v>
      </c>
      <c r="BG33" s="22" t="str">
        <f>VLOOKUP(MOD(BF33+12,35),INFO!$A$31:$C$65,3,0)</f>
        <v>L</v>
      </c>
      <c r="BH33" s="23" t="str">
        <f t="shared" si="11"/>
        <v>L</v>
      </c>
      <c r="BI33" s="29"/>
      <c r="BJ33" s="8"/>
    </row>
    <row r="34" spans="1:62" ht="15.75" customHeight="1" thickBot="1">
      <c r="A34" s="8"/>
      <c r="B34" s="33" t="str">
        <f>VLOOKUP(MOD(C34+12,28),INFO!$A$31:$C$65,2,0)</f>
        <v>ma</v>
      </c>
      <c r="C34" s="34">
        <f t="shared" si="12"/>
        <v>44592</v>
      </c>
      <c r="D34" s="35" t="str">
        <f>VLOOKUP(MOD(C34+12,35),INFO!$A$31:$C$65,3,0)</f>
        <v>L</v>
      </c>
      <c r="E34" s="36" t="str">
        <f t="shared" si="0"/>
        <v>L</v>
      </c>
      <c r="F34" s="37"/>
      <c r="G34" s="38"/>
      <c r="H34" s="34"/>
      <c r="I34" s="35"/>
      <c r="J34" s="36"/>
      <c r="K34" s="37"/>
      <c r="L34" s="38" t="str">
        <f>VLOOKUP(MOD(M34+12,28),INFO!$A$31:$C$65,2,0)</f>
        <v>do</v>
      </c>
      <c r="M34" s="34">
        <f t="shared" si="14"/>
        <v>44651</v>
      </c>
      <c r="N34" s="35" t="str">
        <f>VLOOKUP(MOD(M34+12,35),INFO!$A$31:$C$65,3,0)</f>
        <v>V</v>
      </c>
      <c r="O34" s="36" t="str">
        <f t="shared" si="2"/>
        <v>V</v>
      </c>
      <c r="P34" s="37"/>
      <c r="Q34" s="38"/>
      <c r="R34" s="34"/>
      <c r="S34" s="35"/>
      <c r="T34" s="36">
        <f t="shared" si="3"/>
        <v>0</v>
      </c>
      <c r="U34" s="37"/>
      <c r="V34" s="38" t="str">
        <f>VLOOKUP(MOD(W34+12,28),INFO!$A$31:$C$65,2,0)</f>
        <v>di</v>
      </c>
      <c r="W34" s="34">
        <f t="shared" si="16"/>
        <v>44712</v>
      </c>
      <c r="X34" s="35" t="str">
        <f>VLOOKUP(MOD(W34+12,35),INFO!$A$31:$C$65,3,0)</f>
        <v>R</v>
      </c>
      <c r="Y34" s="36" t="str">
        <f t="shared" si="4"/>
        <v>R</v>
      </c>
      <c r="Z34" s="37"/>
      <c r="AA34" s="38"/>
      <c r="AB34" s="34"/>
      <c r="AC34" s="35"/>
      <c r="AD34" s="36"/>
      <c r="AE34" s="37"/>
      <c r="AF34" s="38" t="str">
        <f>VLOOKUP(MOD(AG34+12,28),INFO!$A$31:$C$65,2,0)</f>
        <v>zo</v>
      </c>
      <c r="AG34" s="34">
        <f t="shared" si="18"/>
        <v>44773</v>
      </c>
      <c r="AH34" s="35" t="str">
        <f>VLOOKUP(MOD(AG34+12,35),INFO!$A$31:$C$65,3,0)</f>
        <v>V</v>
      </c>
      <c r="AI34" s="39" t="str">
        <f t="shared" si="6"/>
        <v>V</v>
      </c>
      <c r="AJ34" s="40"/>
      <c r="AK34" s="38" t="str">
        <f>VLOOKUP(MOD(AL34+12,28),INFO!$A$31:$C$65,2,0)</f>
        <v>wo</v>
      </c>
      <c r="AL34" s="34">
        <f t="shared" si="19"/>
        <v>44804</v>
      </c>
      <c r="AM34" s="35" t="str">
        <f>VLOOKUP(MOD(AL34+12,35),INFO!$A$31:$C$65,3,0)</f>
        <v>L</v>
      </c>
      <c r="AN34" s="36" t="str">
        <f t="shared" si="7"/>
        <v>L</v>
      </c>
      <c r="AO34" s="37"/>
      <c r="AP34" s="38"/>
      <c r="AQ34" s="34"/>
      <c r="AR34" s="35"/>
      <c r="AS34" s="36">
        <f t="shared" si="8"/>
        <v>0</v>
      </c>
      <c r="AT34" s="37"/>
      <c r="AU34" s="38" t="str">
        <f>VLOOKUP(MOD(AV34+12,28),INFO!$A$31:$C$65,2,0)</f>
        <v>ma</v>
      </c>
      <c r="AV34" s="34">
        <f t="shared" si="21"/>
        <v>44865</v>
      </c>
      <c r="AW34" s="35" t="str">
        <f>VLOOKUP(MOD(AV34+12,35),INFO!$A$31:$C$65,3,0)</f>
        <v>N</v>
      </c>
      <c r="AX34" s="36" t="str">
        <f t="shared" si="9"/>
        <v>N</v>
      </c>
      <c r="AY34" s="37"/>
      <c r="AZ34" s="38"/>
      <c r="BA34" s="34"/>
      <c r="BB34" s="35"/>
      <c r="BC34" s="36">
        <f t="shared" si="10"/>
        <v>0</v>
      </c>
      <c r="BD34" s="37"/>
      <c r="BE34" s="38" t="str">
        <f>VLOOKUP(MOD(BF34+12,28),INFO!$A$31:$C$65,2,0)</f>
        <v>za</v>
      </c>
      <c r="BF34" s="34">
        <f t="shared" si="23"/>
        <v>44926</v>
      </c>
      <c r="BG34" s="35" t="str">
        <f>VLOOKUP(MOD(BF34+12,35),INFO!$A$31:$C$65,3,0)</f>
        <v>L</v>
      </c>
      <c r="BH34" s="36" t="str">
        <f t="shared" si="11"/>
        <v>L</v>
      </c>
      <c r="BI34" s="41"/>
      <c r="BJ34" s="8"/>
    </row>
    <row r="38" spans="1:62" s="9" customFormat="1" ht="17.25">
      <c r="A38" s="3"/>
      <c r="B38" s="42"/>
      <c r="C38" s="43"/>
      <c r="D38" s="43"/>
      <c r="E38" s="44"/>
      <c r="F38" s="45"/>
      <c r="G38" s="90"/>
      <c r="H38" s="90"/>
      <c r="I38" s="90"/>
      <c r="J38" s="44"/>
      <c r="K38" s="46"/>
      <c r="L38" s="42"/>
      <c r="M38" s="43"/>
      <c r="N38" s="43"/>
      <c r="O38" s="44"/>
      <c r="P38" s="47"/>
      <c r="Q38" s="42"/>
      <c r="R38" s="43"/>
      <c r="S38" s="43"/>
      <c r="T38" s="44"/>
      <c r="U38" s="47"/>
      <c r="V38" s="42"/>
      <c r="W38" s="43"/>
      <c r="X38" s="43"/>
      <c r="Y38" s="44"/>
      <c r="Z38" s="47"/>
      <c r="AA38" s="42"/>
      <c r="AB38" s="43"/>
      <c r="AC38" s="43"/>
      <c r="AD38" s="44"/>
      <c r="AE38" s="47"/>
      <c r="AF38" s="42"/>
      <c r="AG38" s="43"/>
      <c r="AH38" s="43"/>
      <c r="AI38" s="44"/>
      <c r="AJ38" s="43"/>
      <c r="AK38" s="42"/>
      <c r="AL38" s="43"/>
      <c r="AM38" s="43"/>
      <c r="AN38" s="44"/>
      <c r="AO38" s="43"/>
      <c r="AP38" s="42"/>
      <c r="AQ38" s="43"/>
      <c r="AR38" s="43"/>
      <c r="AS38" s="44"/>
      <c r="AT38" s="43"/>
      <c r="AU38" s="42"/>
      <c r="AV38" s="43"/>
      <c r="AW38" s="43"/>
      <c r="AX38" s="44"/>
      <c r="AY38" s="43"/>
      <c r="AZ38" s="42"/>
      <c r="BA38" s="43"/>
      <c r="BB38" s="43"/>
      <c r="BC38" s="44"/>
      <c r="BD38" s="43"/>
      <c r="BE38" s="42"/>
      <c r="BF38" s="43"/>
      <c r="BG38" s="43"/>
      <c r="BH38" s="44"/>
      <c r="BJ38" s="3"/>
    </row>
    <row r="39" spans="1:62" s="9" customFormat="1" ht="17.25">
      <c r="A39" s="3"/>
      <c r="B39" s="87"/>
      <c r="C39" s="87"/>
      <c r="D39" s="87"/>
      <c r="E39" s="87"/>
      <c r="F39" s="48"/>
      <c r="G39" s="87"/>
      <c r="H39" s="87"/>
      <c r="I39" s="87"/>
      <c r="J39" s="87"/>
      <c r="K39" s="48"/>
      <c r="L39" s="87"/>
      <c r="M39" s="87"/>
      <c r="N39" s="87"/>
      <c r="O39" s="87"/>
      <c r="P39" s="48"/>
      <c r="Q39" s="87"/>
      <c r="R39" s="87"/>
      <c r="S39" s="87"/>
      <c r="T39" s="87"/>
      <c r="U39" s="48"/>
      <c r="V39" s="87"/>
      <c r="W39" s="87"/>
      <c r="X39" s="87"/>
      <c r="Y39" s="87"/>
      <c r="Z39" s="48"/>
      <c r="AA39" s="87"/>
      <c r="AB39" s="87"/>
      <c r="AC39" s="87"/>
      <c r="AD39" s="87"/>
      <c r="AE39" s="48"/>
      <c r="AF39" s="87"/>
      <c r="AG39" s="87"/>
      <c r="AH39" s="87"/>
      <c r="AI39" s="87"/>
      <c r="AJ39" s="48"/>
      <c r="AK39" s="87"/>
      <c r="AL39" s="87"/>
      <c r="AM39" s="87"/>
      <c r="AN39" s="87"/>
      <c r="AO39" s="48"/>
      <c r="AP39" s="87"/>
      <c r="AQ39" s="87"/>
      <c r="AR39" s="87"/>
      <c r="AS39" s="87"/>
      <c r="AT39" s="48"/>
      <c r="AU39" s="87"/>
      <c r="AV39" s="87"/>
      <c r="AW39" s="87"/>
      <c r="AX39" s="87"/>
      <c r="AY39" s="48"/>
      <c r="AZ39" s="87"/>
      <c r="BA39" s="87"/>
      <c r="BB39" s="87"/>
      <c r="BC39" s="87"/>
      <c r="BD39" s="48"/>
      <c r="BE39" s="87"/>
      <c r="BF39" s="87"/>
      <c r="BG39" s="87"/>
      <c r="BH39" s="87"/>
      <c r="BJ39" s="3"/>
    </row>
    <row r="40" spans="1:62" s="9" customFormat="1" ht="17.25">
      <c r="A40" s="3"/>
      <c r="B40" s="2"/>
      <c r="C40" s="2"/>
      <c r="D40" s="49"/>
      <c r="E40" s="8"/>
      <c r="F40" s="8"/>
      <c r="G40" s="49"/>
      <c r="H40" s="2"/>
      <c r="I40" s="49"/>
      <c r="J40" s="8"/>
      <c r="K40" s="8"/>
      <c r="L40" s="49"/>
      <c r="M40" s="2"/>
      <c r="N40" s="49"/>
      <c r="O40" s="8"/>
      <c r="P40" s="8"/>
      <c r="Q40" s="49"/>
      <c r="R40" s="2"/>
      <c r="S40" s="49"/>
      <c r="T40" s="8"/>
      <c r="U40" s="8"/>
      <c r="V40" s="49"/>
      <c r="W40" s="2"/>
      <c r="X40" s="49"/>
      <c r="Y40" s="8"/>
      <c r="Z40" s="8"/>
      <c r="AA40" s="49"/>
      <c r="AB40" s="2"/>
      <c r="AC40" s="49"/>
      <c r="AD40" s="8"/>
      <c r="AE40" s="8"/>
      <c r="AF40" s="2"/>
      <c r="AG40" s="2"/>
      <c r="AH40" s="49"/>
      <c r="AI40" s="8"/>
      <c r="AJ40" s="8"/>
      <c r="AK40" s="49"/>
      <c r="AL40" s="2"/>
      <c r="AM40" s="49"/>
      <c r="AN40" s="8"/>
      <c r="AO40" s="8"/>
      <c r="AP40" s="49"/>
      <c r="AQ40" s="2"/>
      <c r="AR40" s="49"/>
      <c r="AS40" s="8"/>
      <c r="AT40" s="8"/>
      <c r="AU40" s="49"/>
      <c r="AV40" s="2"/>
      <c r="AW40" s="49"/>
      <c r="AX40" s="8"/>
      <c r="AY40" s="8"/>
      <c r="AZ40" s="49"/>
      <c r="BA40" s="2"/>
      <c r="BB40" s="49"/>
      <c r="BC40" s="8"/>
      <c r="BD40" s="8"/>
      <c r="BE40" s="49"/>
      <c r="BF40" s="2"/>
      <c r="BG40" s="49"/>
      <c r="BH40" s="8"/>
      <c r="BJ40" s="3"/>
    </row>
    <row r="41" spans="1:62" s="9" customFormat="1" ht="17.25">
      <c r="A41" s="3"/>
      <c r="B41" s="2"/>
      <c r="C41" s="2"/>
      <c r="D41" s="49"/>
      <c r="E41" s="8"/>
      <c r="F41" s="8"/>
      <c r="G41" s="49"/>
      <c r="H41" s="2"/>
      <c r="I41" s="49"/>
      <c r="J41" s="8"/>
      <c r="K41" s="8"/>
      <c r="L41" s="49"/>
      <c r="M41" s="2"/>
      <c r="N41" s="49"/>
      <c r="O41" s="8"/>
      <c r="P41" s="8"/>
      <c r="Q41" s="49"/>
      <c r="R41" s="2"/>
      <c r="S41" s="49"/>
      <c r="T41" s="8"/>
      <c r="U41" s="8"/>
      <c r="V41" s="49"/>
      <c r="W41" s="2"/>
      <c r="X41" s="49"/>
      <c r="Y41" s="8"/>
      <c r="Z41" s="8"/>
      <c r="AA41" s="49"/>
      <c r="AB41" s="2"/>
      <c r="AC41" s="49"/>
      <c r="AD41" s="8"/>
      <c r="AE41" s="8"/>
      <c r="AF41" s="49"/>
      <c r="AG41" s="2"/>
      <c r="AH41" s="49"/>
      <c r="AI41" s="31"/>
      <c r="AJ41" s="31"/>
      <c r="AK41" s="49"/>
      <c r="AL41" s="2"/>
      <c r="AM41" s="49"/>
      <c r="AN41" s="8"/>
      <c r="AO41" s="8"/>
      <c r="AP41" s="49"/>
      <c r="AQ41" s="2"/>
      <c r="AR41" s="49"/>
      <c r="AS41" s="8"/>
      <c r="AT41" s="8"/>
      <c r="AU41" s="49"/>
      <c r="AV41" s="2"/>
      <c r="AW41" s="49"/>
      <c r="AX41" s="8"/>
      <c r="AY41" s="8"/>
      <c r="AZ41" s="49"/>
      <c r="BA41" s="2"/>
      <c r="BB41" s="49"/>
      <c r="BC41" s="8"/>
      <c r="BD41" s="8"/>
      <c r="BE41" s="49"/>
      <c r="BF41" s="2"/>
      <c r="BG41" s="49"/>
      <c r="BH41" s="8"/>
      <c r="BJ41" s="3"/>
    </row>
    <row r="42" spans="1:62" s="9" customFormat="1" ht="17.25">
      <c r="A42" s="3"/>
      <c r="B42" s="2"/>
      <c r="C42" s="2"/>
      <c r="D42" s="49"/>
      <c r="E42" s="8"/>
      <c r="F42" s="8"/>
      <c r="G42" s="49"/>
      <c r="H42" s="2"/>
      <c r="I42" s="49"/>
      <c r="J42" s="8"/>
      <c r="K42" s="8"/>
      <c r="L42" s="49"/>
      <c r="M42" s="2"/>
      <c r="N42" s="49"/>
      <c r="O42" s="8"/>
      <c r="P42" s="8"/>
      <c r="Q42" s="49"/>
      <c r="R42" s="2"/>
      <c r="S42" s="49"/>
      <c r="T42" s="8"/>
      <c r="U42" s="8"/>
      <c r="V42" s="49"/>
      <c r="W42" s="2"/>
      <c r="X42" s="49"/>
      <c r="Y42" s="8"/>
      <c r="Z42" s="8"/>
      <c r="AA42" s="49"/>
      <c r="AB42" s="2"/>
      <c r="AC42" s="49"/>
      <c r="AD42" s="8"/>
      <c r="AE42" s="8"/>
      <c r="AF42" s="49"/>
      <c r="AG42" s="2"/>
      <c r="AH42" s="49"/>
      <c r="AI42" s="31"/>
      <c r="AJ42" s="31"/>
      <c r="AK42" s="49"/>
      <c r="AL42" s="2"/>
      <c r="AM42" s="49"/>
      <c r="AN42" s="8"/>
      <c r="AO42" s="8"/>
      <c r="AP42" s="49"/>
      <c r="AQ42" s="2"/>
      <c r="AR42" s="49"/>
      <c r="AS42" s="8"/>
      <c r="AT42" s="8"/>
      <c r="AU42" s="49"/>
      <c r="AV42" s="2"/>
      <c r="AW42" s="49"/>
      <c r="AX42" s="8"/>
      <c r="AY42" s="8"/>
      <c r="AZ42" s="49"/>
      <c r="BA42" s="2"/>
      <c r="BB42" s="49"/>
      <c r="BC42" s="8"/>
      <c r="BD42" s="8"/>
      <c r="BE42" s="49"/>
      <c r="BF42" s="2"/>
      <c r="BG42" s="49"/>
      <c r="BH42" s="8"/>
      <c r="BJ42" s="3"/>
    </row>
    <row r="43" spans="1:62" s="9" customFormat="1" ht="17.25">
      <c r="A43" s="3"/>
      <c r="B43" s="2"/>
      <c r="C43" s="2"/>
      <c r="D43" s="49"/>
      <c r="E43" s="8"/>
      <c r="F43" s="8"/>
      <c r="G43" s="49"/>
      <c r="H43" s="2"/>
      <c r="I43" s="49"/>
      <c r="J43" s="8"/>
      <c r="K43" s="8"/>
      <c r="L43" s="49"/>
      <c r="M43" s="2"/>
      <c r="N43" s="49"/>
      <c r="O43" s="8"/>
      <c r="P43" s="8"/>
      <c r="Q43" s="49"/>
      <c r="R43" s="2"/>
      <c r="S43" s="49"/>
      <c r="T43" s="8"/>
      <c r="U43" s="8"/>
      <c r="V43" s="49"/>
      <c r="W43" s="2"/>
      <c r="X43" s="49"/>
      <c r="Y43" s="8"/>
      <c r="Z43" s="8"/>
      <c r="AA43" s="49"/>
      <c r="AB43" s="2"/>
      <c r="AC43" s="49"/>
      <c r="AD43" s="8"/>
      <c r="AE43" s="8"/>
      <c r="AF43" s="49"/>
      <c r="AG43" s="2"/>
      <c r="AH43" s="49"/>
      <c r="AI43" s="31"/>
      <c r="AJ43" s="31"/>
      <c r="AK43" s="49"/>
      <c r="AL43" s="2"/>
      <c r="AM43" s="49"/>
      <c r="AN43" s="8"/>
      <c r="AO43" s="8"/>
      <c r="AP43" s="49"/>
      <c r="AQ43" s="2"/>
      <c r="AR43" s="49"/>
      <c r="AS43" s="8"/>
      <c r="AT43" s="8"/>
      <c r="AU43" s="49"/>
      <c r="AV43" s="2"/>
      <c r="AW43" s="49"/>
      <c r="AX43" s="8"/>
      <c r="AY43" s="8"/>
      <c r="AZ43" s="49"/>
      <c r="BA43" s="2"/>
      <c r="BB43" s="49"/>
      <c r="BC43" s="8"/>
      <c r="BD43" s="8"/>
      <c r="BE43" s="49"/>
      <c r="BF43" s="2"/>
      <c r="BG43" s="49"/>
      <c r="BH43" s="8"/>
      <c r="BJ43" s="3"/>
    </row>
    <row r="44" spans="1:62" s="9" customFormat="1" ht="17.25">
      <c r="A44" s="3"/>
      <c r="B44" s="2"/>
      <c r="C44" s="2"/>
      <c r="D44" s="49"/>
      <c r="E44" s="8"/>
      <c r="F44" s="8"/>
      <c r="G44" s="49"/>
      <c r="H44" s="2"/>
      <c r="I44" s="49"/>
      <c r="J44" s="8"/>
      <c r="K44" s="8"/>
      <c r="L44" s="49"/>
      <c r="M44" s="2"/>
      <c r="N44" s="49"/>
      <c r="O44" s="8"/>
      <c r="P44" s="8"/>
      <c r="Q44" s="49"/>
      <c r="R44" s="2"/>
      <c r="S44" s="49"/>
      <c r="T44" s="8"/>
      <c r="U44" s="8"/>
      <c r="V44" s="49"/>
      <c r="W44" s="2"/>
      <c r="X44" s="49"/>
      <c r="Y44" s="8"/>
      <c r="Z44" s="8"/>
      <c r="AA44" s="49"/>
      <c r="AB44" s="2"/>
      <c r="AC44" s="49"/>
      <c r="AD44" s="8"/>
      <c r="AE44" s="8"/>
      <c r="AF44" s="49"/>
      <c r="AG44" s="2"/>
      <c r="AH44" s="49"/>
      <c r="AI44" s="31"/>
      <c r="AJ44" s="31"/>
      <c r="AK44" s="49"/>
      <c r="AL44" s="2"/>
      <c r="AM44" s="49"/>
      <c r="AN44" s="8"/>
      <c r="AO44" s="8"/>
      <c r="AP44" s="49"/>
      <c r="AQ44" s="2"/>
      <c r="AR44" s="49"/>
      <c r="AS44" s="8"/>
      <c r="AT44" s="8"/>
      <c r="AU44" s="49"/>
      <c r="AV44" s="2"/>
      <c r="AW44" s="49"/>
      <c r="AX44" s="8"/>
      <c r="AY44" s="8"/>
      <c r="AZ44" s="49"/>
      <c r="BA44" s="2"/>
      <c r="BB44" s="49"/>
      <c r="BC44" s="8"/>
      <c r="BD44" s="8"/>
      <c r="BE44" s="49"/>
      <c r="BF44" s="2"/>
      <c r="BG44" s="49"/>
      <c r="BH44" s="8"/>
      <c r="BJ44" s="3"/>
    </row>
    <row r="45" spans="1:62" s="9" customFormat="1" ht="17.25">
      <c r="A45" s="3"/>
      <c r="B45" s="2"/>
      <c r="C45" s="2"/>
      <c r="D45" s="49"/>
      <c r="E45" s="8"/>
      <c r="F45" s="8"/>
      <c r="G45" s="49"/>
      <c r="H45" s="2"/>
      <c r="I45" s="49"/>
      <c r="J45" s="8"/>
      <c r="K45" s="8"/>
      <c r="L45" s="49"/>
      <c r="M45" s="2"/>
      <c r="N45" s="49"/>
      <c r="O45" s="8"/>
      <c r="P45" s="8"/>
      <c r="Q45" s="49"/>
      <c r="R45" s="2"/>
      <c r="S45" s="49"/>
      <c r="T45" s="8"/>
      <c r="U45" s="8"/>
      <c r="V45" s="49"/>
      <c r="W45" s="2"/>
      <c r="X45" s="49"/>
      <c r="Y45" s="8"/>
      <c r="Z45" s="8"/>
      <c r="AA45" s="49"/>
      <c r="AB45" s="2"/>
      <c r="AC45" s="49"/>
      <c r="AD45" s="8"/>
      <c r="AE45" s="8"/>
      <c r="AF45" s="49"/>
      <c r="AG45" s="2"/>
      <c r="AH45" s="49"/>
      <c r="AI45" s="31"/>
      <c r="AJ45" s="31"/>
      <c r="AK45" s="49"/>
      <c r="AL45" s="2"/>
      <c r="AM45" s="49"/>
      <c r="AN45" s="8"/>
      <c r="AO45" s="8"/>
      <c r="AP45" s="49"/>
      <c r="AQ45" s="2"/>
      <c r="AR45" s="49"/>
      <c r="AS45" s="8"/>
      <c r="AT45" s="8"/>
      <c r="AU45" s="49"/>
      <c r="AV45" s="2"/>
      <c r="AW45" s="49"/>
      <c r="AX45" s="8"/>
      <c r="AY45" s="8"/>
      <c r="AZ45" s="49"/>
      <c r="BA45" s="2"/>
      <c r="BB45" s="49"/>
      <c r="BC45" s="8"/>
      <c r="BD45" s="8"/>
      <c r="BE45" s="49"/>
      <c r="BF45" s="2"/>
      <c r="BG45" s="49"/>
      <c r="BH45" s="8"/>
      <c r="BJ45" s="3"/>
    </row>
    <row r="46" spans="1:62" s="9" customFormat="1" ht="17.25">
      <c r="A46" s="3"/>
      <c r="B46" s="2"/>
      <c r="C46" s="2"/>
      <c r="D46" s="49"/>
      <c r="E46" s="8"/>
      <c r="F46" s="8"/>
      <c r="G46" s="49"/>
      <c r="H46" s="2"/>
      <c r="I46" s="49"/>
      <c r="J46" s="8"/>
      <c r="K46" s="8"/>
      <c r="L46" s="49"/>
      <c r="M46" s="2"/>
      <c r="N46" s="49"/>
      <c r="O46" s="8"/>
      <c r="P46" s="8"/>
      <c r="Q46" s="49"/>
      <c r="R46" s="2"/>
      <c r="S46" s="49"/>
      <c r="T46" s="8"/>
      <c r="U46" s="8"/>
      <c r="V46" s="49"/>
      <c r="W46" s="2"/>
      <c r="X46" s="49"/>
      <c r="Y46" s="8"/>
      <c r="Z46" s="8"/>
      <c r="AA46" s="49"/>
      <c r="AB46" s="2"/>
      <c r="AC46" s="49"/>
      <c r="AD46" s="8"/>
      <c r="AE46" s="8"/>
      <c r="AF46" s="49"/>
      <c r="AG46" s="2"/>
      <c r="AH46" s="49"/>
      <c r="AI46" s="31"/>
      <c r="AJ46" s="31"/>
      <c r="AK46" s="49"/>
      <c r="AL46" s="2"/>
      <c r="AM46" s="49"/>
      <c r="AN46" s="8"/>
      <c r="AO46" s="8"/>
      <c r="AP46" s="49"/>
      <c r="AQ46" s="2"/>
      <c r="AR46" s="49"/>
      <c r="AS46" s="8"/>
      <c r="AT46" s="8"/>
      <c r="AU46" s="49"/>
      <c r="AV46" s="2"/>
      <c r="AW46" s="49"/>
      <c r="AX46" s="8"/>
      <c r="AY46" s="8"/>
      <c r="AZ46" s="49"/>
      <c r="BA46" s="2"/>
      <c r="BB46" s="49"/>
      <c r="BC46" s="8"/>
      <c r="BD46" s="8"/>
      <c r="BE46" s="49"/>
      <c r="BF46" s="2"/>
      <c r="BG46" s="49"/>
      <c r="BH46" s="8"/>
      <c r="BJ46" s="3"/>
    </row>
    <row r="47" spans="1:62" s="9" customFormat="1" ht="17.25">
      <c r="A47" s="3"/>
      <c r="B47" s="2"/>
      <c r="C47" s="2"/>
      <c r="D47" s="49"/>
      <c r="E47" s="8"/>
      <c r="F47" s="8"/>
      <c r="G47" s="49"/>
      <c r="H47" s="2"/>
      <c r="I47" s="49"/>
      <c r="J47" s="8"/>
      <c r="K47" s="8"/>
      <c r="L47" s="49"/>
      <c r="M47" s="2"/>
      <c r="N47" s="49"/>
      <c r="O47" s="8"/>
      <c r="P47" s="8"/>
      <c r="Q47" s="49"/>
      <c r="R47" s="2"/>
      <c r="S47" s="49"/>
      <c r="T47" s="8"/>
      <c r="U47" s="8"/>
      <c r="V47" s="49"/>
      <c r="W47" s="2"/>
      <c r="X47" s="49"/>
      <c r="Y47" s="8"/>
      <c r="Z47" s="8"/>
      <c r="AA47" s="49"/>
      <c r="AB47" s="2"/>
      <c r="AC47" s="49"/>
      <c r="AD47" s="8"/>
      <c r="AE47" s="8"/>
      <c r="AF47" s="49"/>
      <c r="AG47" s="2"/>
      <c r="AH47" s="49"/>
      <c r="AI47" s="31"/>
      <c r="AJ47" s="31"/>
      <c r="AK47" s="49"/>
      <c r="AL47" s="2"/>
      <c r="AM47" s="49"/>
      <c r="AN47" s="8"/>
      <c r="AO47" s="8"/>
      <c r="AP47" s="49"/>
      <c r="AQ47" s="2"/>
      <c r="AR47" s="49"/>
      <c r="AS47" s="8"/>
      <c r="AT47" s="8"/>
      <c r="AU47" s="49"/>
      <c r="AV47" s="2"/>
      <c r="AW47" s="49"/>
      <c r="AX47" s="8"/>
      <c r="AY47" s="8"/>
      <c r="AZ47" s="49"/>
      <c r="BA47" s="2"/>
      <c r="BB47" s="49"/>
      <c r="BC47" s="8"/>
      <c r="BD47" s="8"/>
      <c r="BE47" s="49"/>
      <c r="BF47" s="2"/>
      <c r="BG47" s="49"/>
      <c r="BH47" s="8"/>
      <c r="BJ47" s="3"/>
    </row>
    <row r="48" spans="1:62" s="9" customFormat="1" ht="17.25">
      <c r="A48" s="3"/>
      <c r="B48" s="2"/>
      <c r="C48" s="2"/>
      <c r="D48" s="49"/>
      <c r="E48" s="8"/>
      <c r="F48" s="8"/>
      <c r="G48" s="49"/>
      <c r="H48" s="2"/>
      <c r="I48" s="49"/>
      <c r="J48" s="8"/>
      <c r="K48" s="8"/>
      <c r="L48" s="49"/>
      <c r="M48" s="2"/>
      <c r="N48" s="49"/>
      <c r="O48" s="8"/>
      <c r="P48" s="8"/>
      <c r="Q48" s="49"/>
      <c r="R48" s="2"/>
      <c r="S48" s="49"/>
      <c r="T48" s="8"/>
      <c r="U48" s="8"/>
      <c r="V48" s="49"/>
      <c r="W48" s="2"/>
      <c r="X48" s="49"/>
      <c r="Y48" s="8"/>
      <c r="Z48" s="8"/>
      <c r="AA48" s="49"/>
      <c r="AB48" s="2"/>
      <c r="AC48" s="49"/>
      <c r="AD48" s="8"/>
      <c r="AE48" s="8"/>
      <c r="AF48" s="49"/>
      <c r="AG48" s="2"/>
      <c r="AH48" s="49"/>
      <c r="AI48" s="31"/>
      <c r="AJ48" s="31"/>
      <c r="AK48" s="49"/>
      <c r="AL48" s="2"/>
      <c r="AM48" s="49"/>
      <c r="AN48" s="8"/>
      <c r="AO48" s="8"/>
      <c r="AP48" s="49"/>
      <c r="AQ48" s="2"/>
      <c r="AR48" s="49"/>
      <c r="AS48" s="8"/>
      <c r="AT48" s="8"/>
      <c r="AU48" s="49"/>
      <c r="AV48" s="2"/>
      <c r="AW48" s="49"/>
      <c r="AX48" s="8"/>
      <c r="AY48" s="8"/>
      <c r="AZ48" s="49"/>
      <c r="BA48" s="2"/>
      <c r="BB48" s="49"/>
      <c r="BC48" s="8"/>
      <c r="BD48" s="8"/>
      <c r="BE48" s="49"/>
      <c r="BF48" s="2"/>
      <c r="BG48" s="49"/>
      <c r="BH48" s="8"/>
      <c r="BJ48" s="3"/>
    </row>
    <row r="49" spans="1:62" s="9" customFormat="1" ht="17.25">
      <c r="A49" s="3"/>
      <c r="B49" s="2"/>
      <c r="C49" s="2"/>
      <c r="D49" s="49"/>
      <c r="E49" s="8"/>
      <c r="F49" s="8"/>
      <c r="G49" s="49"/>
      <c r="H49" s="2"/>
      <c r="I49" s="49"/>
      <c r="J49" s="8"/>
      <c r="K49" s="8"/>
      <c r="L49" s="49"/>
      <c r="M49" s="2"/>
      <c r="N49" s="49"/>
      <c r="O49" s="8"/>
      <c r="P49" s="8"/>
      <c r="Q49" s="49"/>
      <c r="R49" s="2"/>
      <c r="S49" s="49"/>
      <c r="T49" s="8"/>
      <c r="U49" s="8"/>
      <c r="V49" s="49"/>
      <c r="W49" s="2"/>
      <c r="X49" s="49"/>
      <c r="Y49" s="8"/>
      <c r="Z49" s="8"/>
      <c r="AA49" s="49"/>
      <c r="AB49" s="2"/>
      <c r="AC49" s="49"/>
      <c r="AD49" s="8"/>
      <c r="AE49" s="8"/>
      <c r="AF49" s="49"/>
      <c r="AG49" s="2"/>
      <c r="AH49" s="49"/>
      <c r="AI49" s="31"/>
      <c r="AJ49" s="31"/>
      <c r="AK49" s="49"/>
      <c r="AL49" s="2"/>
      <c r="AM49" s="49"/>
      <c r="AN49" s="8"/>
      <c r="AO49" s="8"/>
      <c r="AP49" s="49"/>
      <c r="AQ49" s="2"/>
      <c r="AR49" s="49"/>
      <c r="AS49" s="8"/>
      <c r="AT49" s="8"/>
      <c r="AU49" s="49"/>
      <c r="AV49" s="2"/>
      <c r="AW49" s="49"/>
      <c r="AX49" s="8"/>
      <c r="AY49" s="8"/>
      <c r="AZ49" s="49"/>
      <c r="BA49" s="2"/>
      <c r="BB49" s="49"/>
      <c r="BC49" s="8"/>
      <c r="BD49" s="8"/>
      <c r="BE49" s="49"/>
      <c r="BF49" s="2"/>
      <c r="BG49" s="49"/>
      <c r="BH49" s="8"/>
      <c r="BJ49" s="3"/>
    </row>
    <row r="50" spans="1:62" s="9" customFormat="1" ht="17.25">
      <c r="A50" s="3"/>
      <c r="B50" s="2"/>
      <c r="C50" s="2"/>
      <c r="D50" s="49"/>
      <c r="E50" s="8"/>
      <c r="F50" s="8"/>
      <c r="G50" s="49"/>
      <c r="H50" s="2"/>
      <c r="I50" s="49"/>
      <c r="J50" s="8"/>
      <c r="K50" s="8"/>
      <c r="L50" s="49"/>
      <c r="M50" s="2"/>
      <c r="N50" s="49"/>
      <c r="O50" s="8"/>
      <c r="P50" s="8"/>
      <c r="Q50" s="49"/>
      <c r="R50" s="2"/>
      <c r="S50" s="49"/>
      <c r="T50" s="8"/>
      <c r="U50" s="8"/>
      <c r="V50" s="49"/>
      <c r="W50" s="2"/>
      <c r="X50" s="49"/>
      <c r="Y50" s="8"/>
      <c r="Z50" s="8"/>
      <c r="AA50" s="49"/>
      <c r="AB50" s="2"/>
      <c r="AC50" s="49"/>
      <c r="AD50" s="8"/>
      <c r="AE50" s="8"/>
      <c r="AF50" s="49"/>
      <c r="AG50" s="2"/>
      <c r="AH50" s="49"/>
      <c r="AI50" s="31"/>
      <c r="AJ50" s="31"/>
      <c r="AK50" s="49"/>
      <c r="AL50" s="2"/>
      <c r="AM50" s="49"/>
      <c r="AN50" s="8"/>
      <c r="AO50" s="8"/>
      <c r="AP50" s="49"/>
      <c r="AQ50" s="2"/>
      <c r="AR50" s="49"/>
      <c r="AS50" s="8"/>
      <c r="AT50" s="8"/>
      <c r="AU50" s="49"/>
      <c r="AV50" s="2"/>
      <c r="AW50" s="49"/>
      <c r="AX50" s="8"/>
      <c r="AY50" s="8"/>
      <c r="AZ50" s="49"/>
      <c r="BA50" s="2"/>
      <c r="BB50" s="49"/>
      <c r="BC50" s="8"/>
      <c r="BD50" s="8"/>
      <c r="BE50" s="49"/>
      <c r="BF50" s="2"/>
      <c r="BG50" s="49"/>
      <c r="BH50" s="8"/>
      <c r="BJ50" s="3"/>
    </row>
    <row r="51" spans="1:62" s="9" customFormat="1" ht="17.25">
      <c r="A51" s="3"/>
      <c r="B51" s="2"/>
      <c r="C51" s="2"/>
      <c r="D51" s="49"/>
      <c r="E51" s="8"/>
      <c r="F51" s="8"/>
      <c r="G51" s="49"/>
      <c r="H51" s="2"/>
      <c r="I51" s="49"/>
      <c r="J51" s="8"/>
      <c r="K51" s="8"/>
      <c r="L51" s="49"/>
      <c r="M51" s="2"/>
      <c r="N51" s="49"/>
      <c r="O51" s="8"/>
      <c r="P51" s="8"/>
      <c r="Q51" s="49"/>
      <c r="R51" s="2"/>
      <c r="S51" s="49"/>
      <c r="T51" s="8"/>
      <c r="U51" s="8"/>
      <c r="V51" s="49"/>
      <c r="W51" s="2"/>
      <c r="X51" s="49"/>
      <c r="Y51" s="8"/>
      <c r="Z51" s="8"/>
      <c r="AA51" s="49"/>
      <c r="AB51" s="2"/>
      <c r="AC51" s="49"/>
      <c r="AD51" s="8"/>
      <c r="AE51" s="8"/>
      <c r="AF51" s="49"/>
      <c r="AG51" s="2"/>
      <c r="AH51" s="49"/>
      <c r="AI51" s="31"/>
      <c r="AJ51" s="31"/>
      <c r="AK51" s="49"/>
      <c r="AL51" s="2"/>
      <c r="AM51" s="49"/>
      <c r="AN51" s="8"/>
      <c r="AO51" s="8"/>
      <c r="AP51" s="49"/>
      <c r="AQ51" s="2"/>
      <c r="AR51" s="49"/>
      <c r="AS51" s="8"/>
      <c r="AT51" s="8"/>
      <c r="AU51" s="49"/>
      <c r="AV51" s="2"/>
      <c r="AW51" s="49"/>
      <c r="AX51" s="8"/>
      <c r="AY51" s="8"/>
      <c r="AZ51" s="49"/>
      <c r="BA51" s="2"/>
      <c r="BB51" s="49"/>
      <c r="BC51" s="8"/>
      <c r="BD51" s="8"/>
      <c r="BE51" s="49"/>
      <c r="BF51" s="2"/>
      <c r="BG51" s="49"/>
      <c r="BH51" s="8"/>
      <c r="BJ51" s="3"/>
    </row>
    <row r="52" spans="1:62" s="9" customFormat="1" ht="17.25">
      <c r="A52" s="3"/>
      <c r="B52" s="2"/>
      <c r="C52" s="2"/>
      <c r="D52" s="49"/>
      <c r="E52" s="8"/>
      <c r="F52" s="8"/>
      <c r="G52" s="49"/>
      <c r="H52" s="2"/>
      <c r="I52" s="49"/>
      <c r="J52" s="8"/>
      <c r="K52" s="8"/>
      <c r="L52" s="49"/>
      <c r="M52" s="2"/>
      <c r="N52" s="49"/>
      <c r="O52" s="8"/>
      <c r="P52" s="8"/>
      <c r="Q52" s="49"/>
      <c r="R52" s="2"/>
      <c r="S52" s="49"/>
      <c r="T52" s="8"/>
      <c r="U52" s="8"/>
      <c r="V52" s="49"/>
      <c r="W52" s="2"/>
      <c r="X52" s="49"/>
      <c r="Y52" s="8"/>
      <c r="Z52" s="8"/>
      <c r="AA52" s="49"/>
      <c r="AB52" s="2"/>
      <c r="AC52" s="49"/>
      <c r="AD52" s="8"/>
      <c r="AE52" s="8"/>
      <c r="AF52" s="49"/>
      <c r="AG52" s="2"/>
      <c r="AH52" s="49"/>
      <c r="AI52" s="31"/>
      <c r="AJ52" s="31"/>
      <c r="AK52" s="49"/>
      <c r="AL52" s="2"/>
      <c r="AM52" s="49"/>
      <c r="AN52" s="8"/>
      <c r="AO52" s="8"/>
      <c r="AP52" s="49"/>
      <c r="AQ52" s="2"/>
      <c r="AR52" s="49"/>
      <c r="AS52" s="8"/>
      <c r="AT52" s="8"/>
      <c r="AU52" s="49"/>
      <c r="AV52" s="2"/>
      <c r="AW52" s="49"/>
      <c r="AX52" s="8"/>
      <c r="AY52" s="8"/>
      <c r="AZ52" s="49"/>
      <c r="BA52" s="2"/>
      <c r="BB52" s="49"/>
      <c r="BC52" s="8"/>
      <c r="BD52" s="8"/>
      <c r="BE52" s="49"/>
      <c r="BF52" s="2"/>
      <c r="BG52" s="49"/>
      <c r="BH52" s="8"/>
      <c r="BJ52" s="3"/>
    </row>
    <row r="53" spans="1:62" s="9" customFormat="1" ht="17.25">
      <c r="A53" s="3"/>
      <c r="B53" s="2"/>
      <c r="C53" s="2"/>
      <c r="D53" s="49"/>
      <c r="E53" s="8"/>
      <c r="F53" s="8"/>
      <c r="G53" s="49"/>
      <c r="H53" s="2"/>
      <c r="I53" s="49"/>
      <c r="J53" s="8"/>
      <c r="K53" s="8"/>
      <c r="L53" s="49"/>
      <c r="M53" s="2"/>
      <c r="N53" s="49"/>
      <c r="O53" s="8"/>
      <c r="P53" s="8"/>
      <c r="Q53" s="49"/>
      <c r="R53" s="2"/>
      <c r="S53" s="49"/>
      <c r="T53" s="8"/>
      <c r="U53" s="8"/>
      <c r="V53" s="49"/>
      <c r="W53" s="2"/>
      <c r="X53" s="49"/>
      <c r="Y53" s="8"/>
      <c r="Z53" s="8"/>
      <c r="AA53" s="49"/>
      <c r="AB53" s="2"/>
      <c r="AC53" s="49"/>
      <c r="AD53" s="8"/>
      <c r="AE53" s="8"/>
      <c r="AF53" s="49"/>
      <c r="AG53" s="2"/>
      <c r="AH53" s="49"/>
      <c r="AI53" s="31"/>
      <c r="AJ53" s="31"/>
      <c r="AK53" s="49"/>
      <c r="AL53" s="2"/>
      <c r="AM53" s="49"/>
      <c r="AN53" s="8"/>
      <c r="AO53" s="8"/>
      <c r="AP53" s="49"/>
      <c r="AQ53" s="2"/>
      <c r="AR53" s="49"/>
      <c r="AS53" s="8"/>
      <c r="AT53" s="8"/>
      <c r="AU53" s="49"/>
      <c r="AV53" s="2"/>
      <c r="AW53" s="49"/>
      <c r="AX53" s="8"/>
      <c r="AY53" s="8"/>
      <c r="AZ53" s="49"/>
      <c r="BA53" s="2"/>
      <c r="BB53" s="49"/>
      <c r="BC53" s="8"/>
      <c r="BD53" s="8"/>
      <c r="BE53" s="49"/>
      <c r="BF53" s="2"/>
      <c r="BG53" s="49"/>
      <c r="BH53" s="8"/>
      <c r="BJ53" s="3"/>
    </row>
    <row r="54" spans="1:62" s="9" customFormat="1" ht="17.25">
      <c r="A54" s="3"/>
      <c r="B54" s="2"/>
      <c r="C54" s="2"/>
      <c r="D54" s="49"/>
      <c r="E54" s="8"/>
      <c r="F54" s="8"/>
      <c r="G54" s="49"/>
      <c r="H54" s="2"/>
      <c r="I54" s="49"/>
      <c r="J54" s="8"/>
      <c r="K54" s="8"/>
      <c r="L54" s="49"/>
      <c r="M54" s="2"/>
      <c r="N54" s="49"/>
      <c r="O54" s="8"/>
      <c r="P54" s="8"/>
      <c r="Q54" s="49"/>
      <c r="R54" s="2"/>
      <c r="S54" s="49"/>
      <c r="T54" s="8"/>
      <c r="U54" s="8"/>
      <c r="V54" s="49"/>
      <c r="W54" s="2"/>
      <c r="X54" s="49"/>
      <c r="Y54" s="8"/>
      <c r="Z54" s="8"/>
      <c r="AA54" s="49"/>
      <c r="AB54" s="2"/>
      <c r="AC54" s="49"/>
      <c r="AD54" s="8"/>
      <c r="AE54" s="8"/>
      <c r="AF54" s="49"/>
      <c r="AG54" s="2"/>
      <c r="AH54" s="49"/>
      <c r="AI54" s="31"/>
      <c r="AJ54" s="31"/>
      <c r="AK54" s="49"/>
      <c r="AL54" s="2"/>
      <c r="AM54" s="49"/>
      <c r="AN54" s="8"/>
      <c r="AO54" s="8"/>
      <c r="AP54" s="49"/>
      <c r="AQ54" s="2"/>
      <c r="AR54" s="49"/>
      <c r="AS54" s="8"/>
      <c r="AT54" s="8"/>
      <c r="AU54" s="49"/>
      <c r="AV54" s="2"/>
      <c r="AW54" s="49"/>
      <c r="AX54" s="8"/>
      <c r="AY54" s="8"/>
      <c r="AZ54" s="49"/>
      <c r="BA54" s="2"/>
      <c r="BB54" s="49"/>
      <c r="BC54" s="8"/>
      <c r="BD54" s="8"/>
      <c r="BE54" s="49"/>
      <c r="BF54" s="2"/>
      <c r="BG54" s="49"/>
      <c r="BH54" s="8"/>
      <c r="BJ54" s="3"/>
    </row>
    <row r="55" spans="1:62" s="9" customFormat="1" ht="17.25">
      <c r="A55" s="3"/>
      <c r="B55" s="2"/>
      <c r="C55" s="2"/>
      <c r="D55" s="49"/>
      <c r="E55" s="8"/>
      <c r="F55" s="8"/>
      <c r="G55" s="49"/>
      <c r="H55" s="2"/>
      <c r="I55" s="49"/>
      <c r="J55" s="8"/>
      <c r="K55" s="8"/>
      <c r="L55" s="49"/>
      <c r="M55" s="2"/>
      <c r="N55" s="49"/>
      <c r="O55" s="8"/>
      <c r="P55" s="8"/>
      <c r="Q55" s="49"/>
      <c r="R55" s="2"/>
      <c r="S55" s="49"/>
      <c r="T55" s="8"/>
      <c r="U55" s="8"/>
      <c r="V55" s="49"/>
      <c r="W55" s="2"/>
      <c r="X55" s="49"/>
      <c r="Y55" s="8"/>
      <c r="Z55" s="8"/>
      <c r="AA55" s="49"/>
      <c r="AB55" s="2"/>
      <c r="AC55" s="49"/>
      <c r="AD55" s="8"/>
      <c r="AE55" s="8"/>
      <c r="AF55" s="49"/>
      <c r="AG55" s="2"/>
      <c r="AH55" s="49"/>
      <c r="AI55" s="31"/>
      <c r="AJ55" s="31"/>
      <c r="AK55" s="49"/>
      <c r="AL55" s="2"/>
      <c r="AM55" s="49"/>
      <c r="AN55" s="8"/>
      <c r="AO55" s="8"/>
      <c r="AP55" s="49"/>
      <c r="AQ55" s="2"/>
      <c r="AR55" s="49"/>
      <c r="AS55" s="8"/>
      <c r="AT55" s="8"/>
      <c r="AU55" s="49"/>
      <c r="AV55" s="2"/>
      <c r="AW55" s="49"/>
      <c r="AX55" s="8"/>
      <c r="AY55" s="8"/>
      <c r="AZ55" s="49"/>
      <c r="BA55" s="2"/>
      <c r="BB55" s="49"/>
      <c r="BC55" s="8"/>
      <c r="BD55" s="8"/>
      <c r="BE55" s="49"/>
      <c r="BF55" s="2"/>
      <c r="BG55" s="49"/>
      <c r="BH55" s="8"/>
      <c r="BJ55" s="3"/>
    </row>
    <row r="56" spans="1:62" s="9" customFormat="1" ht="17.25">
      <c r="A56" s="3"/>
      <c r="B56" s="2"/>
      <c r="C56" s="2"/>
      <c r="D56" s="49"/>
      <c r="E56" s="8"/>
      <c r="F56" s="8"/>
      <c r="G56" s="49"/>
      <c r="H56" s="2"/>
      <c r="I56" s="49"/>
      <c r="J56" s="8"/>
      <c r="K56" s="8"/>
      <c r="L56" s="49"/>
      <c r="M56" s="2"/>
      <c r="N56" s="49"/>
      <c r="O56" s="8"/>
      <c r="P56" s="8"/>
      <c r="Q56" s="49"/>
      <c r="R56" s="2"/>
      <c r="S56" s="49"/>
      <c r="T56" s="8"/>
      <c r="U56" s="8"/>
      <c r="V56" s="49"/>
      <c r="W56" s="2"/>
      <c r="X56" s="49"/>
      <c r="Y56" s="8"/>
      <c r="Z56" s="8"/>
      <c r="AA56" s="49"/>
      <c r="AB56" s="2"/>
      <c r="AC56" s="49"/>
      <c r="AD56" s="8"/>
      <c r="AE56" s="8"/>
      <c r="AF56" s="49"/>
      <c r="AG56" s="2"/>
      <c r="AH56" s="49"/>
      <c r="AI56" s="31"/>
      <c r="AJ56" s="31"/>
      <c r="AK56" s="49"/>
      <c r="AL56" s="2"/>
      <c r="AM56" s="49"/>
      <c r="AN56" s="8"/>
      <c r="AO56" s="8"/>
      <c r="AP56" s="49"/>
      <c r="AQ56" s="2"/>
      <c r="AR56" s="49"/>
      <c r="AS56" s="8"/>
      <c r="AT56" s="8"/>
      <c r="AU56" s="49"/>
      <c r="AV56" s="2"/>
      <c r="AW56" s="49"/>
      <c r="AX56" s="8"/>
      <c r="AY56" s="8"/>
      <c r="AZ56" s="49"/>
      <c r="BA56" s="2"/>
      <c r="BB56" s="49"/>
      <c r="BC56" s="8"/>
      <c r="BD56" s="8"/>
      <c r="BE56" s="49"/>
      <c r="BF56" s="2"/>
      <c r="BG56" s="49"/>
      <c r="BH56" s="8"/>
      <c r="BJ56" s="3"/>
    </row>
    <row r="57" spans="1:62" s="9" customFormat="1" ht="17.25">
      <c r="A57" s="3"/>
      <c r="B57" s="2"/>
      <c r="C57" s="2"/>
      <c r="D57" s="49"/>
      <c r="E57" s="8"/>
      <c r="F57" s="8"/>
      <c r="G57" s="49"/>
      <c r="H57" s="2"/>
      <c r="I57" s="49"/>
      <c r="J57" s="8"/>
      <c r="K57" s="8"/>
      <c r="L57" s="49"/>
      <c r="M57" s="2"/>
      <c r="N57" s="49"/>
      <c r="O57" s="8"/>
      <c r="P57" s="8"/>
      <c r="Q57" s="49"/>
      <c r="R57" s="2"/>
      <c r="S57" s="49"/>
      <c r="T57" s="8"/>
      <c r="U57" s="8"/>
      <c r="V57" s="49"/>
      <c r="W57" s="2"/>
      <c r="X57" s="49"/>
      <c r="Y57" s="8"/>
      <c r="Z57" s="8"/>
      <c r="AA57" s="49"/>
      <c r="AB57" s="2"/>
      <c r="AC57" s="49"/>
      <c r="AD57" s="8"/>
      <c r="AE57" s="8"/>
      <c r="AF57" s="49"/>
      <c r="AG57" s="2"/>
      <c r="AH57" s="49"/>
      <c r="AI57" s="31"/>
      <c r="AJ57" s="31"/>
      <c r="AK57" s="49"/>
      <c r="AL57" s="2"/>
      <c r="AM57" s="49"/>
      <c r="AN57" s="8"/>
      <c r="AO57" s="8"/>
      <c r="AP57" s="49"/>
      <c r="AQ57" s="2"/>
      <c r="AR57" s="49"/>
      <c r="AS57" s="8"/>
      <c r="AT57" s="8"/>
      <c r="AU57" s="49"/>
      <c r="AV57" s="2"/>
      <c r="AW57" s="49"/>
      <c r="AX57" s="8"/>
      <c r="AY57" s="8"/>
      <c r="AZ57" s="49"/>
      <c r="BA57" s="2"/>
      <c r="BB57" s="49"/>
      <c r="BC57" s="8"/>
      <c r="BD57" s="8"/>
      <c r="BE57" s="49"/>
      <c r="BF57" s="2"/>
      <c r="BG57" s="49"/>
      <c r="BH57" s="8"/>
      <c r="BJ57" s="3"/>
    </row>
    <row r="58" spans="1:62" s="9" customFormat="1" ht="17.25">
      <c r="A58" s="3"/>
      <c r="B58" s="2"/>
      <c r="C58" s="2"/>
      <c r="D58" s="49"/>
      <c r="E58" s="8"/>
      <c r="F58" s="8"/>
      <c r="G58" s="49"/>
      <c r="H58" s="2"/>
      <c r="I58" s="49"/>
      <c r="J58" s="8"/>
      <c r="K58" s="8"/>
      <c r="L58" s="49"/>
      <c r="M58" s="2"/>
      <c r="N58" s="49"/>
      <c r="O58" s="8"/>
      <c r="P58" s="8"/>
      <c r="Q58" s="49"/>
      <c r="R58" s="2"/>
      <c r="S58" s="49"/>
      <c r="T58" s="8"/>
      <c r="U58" s="8"/>
      <c r="V58" s="49"/>
      <c r="W58" s="2"/>
      <c r="X58" s="49"/>
      <c r="Y58" s="8"/>
      <c r="Z58" s="8"/>
      <c r="AA58" s="49"/>
      <c r="AB58" s="2"/>
      <c r="AC58" s="49"/>
      <c r="AD58" s="8"/>
      <c r="AE58" s="8"/>
      <c r="AF58" s="49"/>
      <c r="AG58" s="2"/>
      <c r="AH58" s="49"/>
      <c r="AI58" s="31"/>
      <c r="AJ58" s="31"/>
      <c r="AK58" s="49"/>
      <c r="AL58" s="2"/>
      <c r="AM58" s="49"/>
      <c r="AN58" s="8"/>
      <c r="AO58" s="8"/>
      <c r="AP58" s="49"/>
      <c r="AQ58" s="2"/>
      <c r="AR58" s="49"/>
      <c r="AS58" s="8"/>
      <c r="AT58" s="8"/>
      <c r="AU58" s="49"/>
      <c r="AV58" s="2"/>
      <c r="AW58" s="49"/>
      <c r="AX58" s="8"/>
      <c r="AY58" s="8"/>
      <c r="AZ58" s="49"/>
      <c r="BA58" s="2"/>
      <c r="BB58" s="49"/>
      <c r="BC58" s="8"/>
      <c r="BD58" s="8"/>
      <c r="BE58" s="49"/>
      <c r="BF58" s="2"/>
      <c r="BG58" s="49"/>
      <c r="BH58" s="8"/>
      <c r="BJ58" s="3"/>
    </row>
    <row r="59" spans="1:62" s="9" customFormat="1" ht="17.25">
      <c r="A59" s="3"/>
      <c r="B59" s="2"/>
      <c r="C59" s="2"/>
      <c r="D59" s="49"/>
      <c r="E59" s="8"/>
      <c r="F59" s="8"/>
      <c r="G59" s="49"/>
      <c r="H59" s="2"/>
      <c r="I59" s="49"/>
      <c r="J59" s="8"/>
      <c r="K59" s="8"/>
      <c r="L59" s="49"/>
      <c r="M59" s="2"/>
      <c r="N59" s="49"/>
      <c r="O59" s="8"/>
      <c r="P59" s="8"/>
      <c r="Q59" s="49"/>
      <c r="R59" s="2"/>
      <c r="S59" s="49"/>
      <c r="T59" s="8"/>
      <c r="U59" s="8"/>
      <c r="V59" s="49"/>
      <c r="W59" s="2"/>
      <c r="X59" s="49"/>
      <c r="Y59" s="8"/>
      <c r="Z59" s="8"/>
      <c r="AA59" s="49"/>
      <c r="AB59" s="2"/>
      <c r="AC59" s="49"/>
      <c r="AD59" s="8"/>
      <c r="AE59" s="8"/>
      <c r="AF59" s="49"/>
      <c r="AG59" s="2"/>
      <c r="AH59" s="49"/>
      <c r="AI59" s="31"/>
      <c r="AJ59" s="31"/>
      <c r="AK59" s="49"/>
      <c r="AL59" s="2"/>
      <c r="AM59" s="49"/>
      <c r="AN59" s="8"/>
      <c r="AO59" s="8"/>
      <c r="AP59" s="49"/>
      <c r="AQ59" s="2"/>
      <c r="AR59" s="49"/>
      <c r="AS59" s="8"/>
      <c r="AT59" s="8"/>
      <c r="AU59" s="49"/>
      <c r="AV59" s="2"/>
      <c r="AW59" s="49"/>
      <c r="AX59" s="8"/>
      <c r="AY59" s="8"/>
      <c r="AZ59" s="49"/>
      <c r="BA59" s="2"/>
      <c r="BB59" s="49"/>
      <c r="BC59" s="8"/>
      <c r="BD59" s="8"/>
      <c r="BE59" s="49"/>
      <c r="BF59" s="2"/>
      <c r="BG59" s="49"/>
      <c r="BH59" s="8"/>
      <c r="BJ59" s="3"/>
    </row>
    <row r="60" spans="1:62" s="9" customFormat="1" ht="17.25">
      <c r="A60" s="3"/>
      <c r="B60" s="2"/>
      <c r="C60" s="2"/>
      <c r="D60" s="49"/>
      <c r="E60" s="8"/>
      <c r="F60" s="8"/>
      <c r="G60" s="49"/>
      <c r="H60" s="2"/>
      <c r="I60" s="49"/>
      <c r="J60" s="8"/>
      <c r="K60" s="8"/>
      <c r="L60" s="49"/>
      <c r="M60" s="2"/>
      <c r="N60" s="49"/>
      <c r="O60" s="8"/>
      <c r="P60" s="8"/>
      <c r="Q60" s="49"/>
      <c r="R60" s="2"/>
      <c r="S60" s="49"/>
      <c r="T60" s="8"/>
      <c r="U60" s="8"/>
      <c r="V60" s="49"/>
      <c r="W60" s="2"/>
      <c r="X60" s="49"/>
      <c r="Y60" s="8"/>
      <c r="Z60" s="8"/>
      <c r="AA60" s="49"/>
      <c r="AB60" s="2"/>
      <c r="AC60" s="49"/>
      <c r="AD60" s="8"/>
      <c r="AE60" s="8"/>
      <c r="AF60" s="49"/>
      <c r="AG60" s="2"/>
      <c r="AH60" s="49"/>
      <c r="AI60" s="31"/>
      <c r="AJ60" s="31"/>
      <c r="AK60" s="49"/>
      <c r="AL60" s="2"/>
      <c r="AM60" s="49"/>
      <c r="AN60" s="8"/>
      <c r="AO60" s="8"/>
      <c r="AP60" s="49"/>
      <c r="AQ60" s="2"/>
      <c r="AR60" s="49"/>
      <c r="AS60" s="8"/>
      <c r="AT60" s="8"/>
      <c r="AU60" s="49"/>
      <c r="AV60" s="2"/>
      <c r="AW60" s="49"/>
      <c r="AX60" s="8"/>
      <c r="AY60" s="8"/>
      <c r="AZ60" s="49"/>
      <c r="BA60" s="2"/>
      <c r="BB60" s="49"/>
      <c r="BC60" s="8"/>
      <c r="BD60" s="8"/>
      <c r="BE60" s="49"/>
      <c r="BF60" s="2"/>
      <c r="BG60" s="49"/>
      <c r="BH60" s="8"/>
      <c r="BJ60" s="3"/>
    </row>
    <row r="61" spans="1:62" s="9" customFormat="1" ht="17.25">
      <c r="A61" s="3"/>
      <c r="B61" s="2"/>
      <c r="C61" s="2"/>
      <c r="D61" s="49"/>
      <c r="E61" s="8"/>
      <c r="F61" s="8"/>
      <c r="G61" s="49"/>
      <c r="H61" s="2"/>
      <c r="I61" s="49"/>
      <c r="J61" s="8"/>
      <c r="K61" s="8"/>
      <c r="L61" s="49"/>
      <c r="M61" s="2"/>
      <c r="N61" s="49"/>
      <c r="O61" s="8"/>
      <c r="P61" s="8"/>
      <c r="Q61" s="49"/>
      <c r="R61" s="2"/>
      <c r="S61" s="49"/>
      <c r="T61" s="8"/>
      <c r="U61" s="8"/>
      <c r="V61" s="49"/>
      <c r="W61" s="2"/>
      <c r="X61" s="49"/>
      <c r="Y61" s="8"/>
      <c r="Z61" s="8"/>
      <c r="AA61" s="49"/>
      <c r="AB61" s="2"/>
      <c r="AC61" s="49"/>
      <c r="AD61" s="8"/>
      <c r="AE61" s="8"/>
      <c r="AF61" s="49"/>
      <c r="AG61" s="2"/>
      <c r="AH61" s="49"/>
      <c r="AI61" s="31"/>
      <c r="AJ61" s="31"/>
      <c r="AK61" s="49"/>
      <c r="AL61" s="2"/>
      <c r="AM61" s="49"/>
      <c r="AN61" s="8"/>
      <c r="AO61" s="8"/>
      <c r="AP61" s="49"/>
      <c r="AQ61" s="2"/>
      <c r="AR61" s="49"/>
      <c r="AS61" s="8"/>
      <c r="AT61" s="8"/>
      <c r="AU61" s="49"/>
      <c r="AV61" s="2"/>
      <c r="AW61" s="49"/>
      <c r="AX61" s="8"/>
      <c r="AY61" s="8"/>
      <c r="AZ61" s="49"/>
      <c r="BA61" s="2"/>
      <c r="BB61" s="49"/>
      <c r="BC61" s="8"/>
      <c r="BD61" s="8"/>
      <c r="BE61" s="49"/>
      <c r="BF61" s="2"/>
      <c r="BG61" s="49"/>
      <c r="BH61" s="8"/>
      <c r="BJ61" s="3"/>
    </row>
    <row r="62" spans="1:62" s="9" customFormat="1" ht="17.25">
      <c r="A62" s="3"/>
      <c r="B62" s="2"/>
      <c r="C62" s="2"/>
      <c r="D62" s="49"/>
      <c r="E62" s="8"/>
      <c r="F62" s="8"/>
      <c r="G62" s="49"/>
      <c r="H62" s="2"/>
      <c r="I62" s="49"/>
      <c r="J62" s="8"/>
      <c r="K62" s="8"/>
      <c r="L62" s="49"/>
      <c r="M62" s="2"/>
      <c r="N62" s="49"/>
      <c r="O62" s="8"/>
      <c r="P62" s="8"/>
      <c r="Q62" s="49"/>
      <c r="R62" s="2"/>
      <c r="S62" s="49"/>
      <c r="T62" s="8"/>
      <c r="U62" s="8"/>
      <c r="V62" s="49"/>
      <c r="W62" s="2"/>
      <c r="X62" s="49"/>
      <c r="Y62" s="8"/>
      <c r="Z62" s="8"/>
      <c r="AA62" s="49"/>
      <c r="AB62" s="2"/>
      <c r="AC62" s="49"/>
      <c r="AD62" s="8"/>
      <c r="AE62" s="8"/>
      <c r="AF62" s="49"/>
      <c r="AG62" s="2"/>
      <c r="AH62" s="49"/>
      <c r="AI62" s="31"/>
      <c r="AJ62" s="31"/>
      <c r="AK62" s="49"/>
      <c r="AL62" s="2"/>
      <c r="AM62" s="49"/>
      <c r="AN62" s="8"/>
      <c r="AO62" s="8"/>
      <c r="AP62" s="49"/>
      <c r="AQ62" s="2"/>
      <c r="AR62" s="49"/>
      <c r="AS62" s="8"/>
      <c r="AT62" s="8"/>
      <c r="AU62" s="49"/>
      <c r="AV62" s="2"/>
      <c r="AW62" s="49"/>
      <c r="AX62" s="8"/>
      <c r="AY62" s="8"/>
      <c r="AZ62" s="49"/>
      <c r="BA62" s="2"/>
      <c r="BB62" s="49"/>
      <c r="BC62" s="8"/>
      <c r="BD62" s="8"/>
      <c r="BE62" s="49"/>
      <c r="BF62" s="2"/>
      <c r="BG62" s="49"/>
      <c r="BH62" s="8"/>
      <c r="BJ62" s="3"/>
    </row>
    <row r="63" spans="1:62" s="9" customFormat="1" ht="17.25">
      <c r="A63" s="3"/>
      <c r="B63" s="2"/>
      <c r="C63" s="2"/>
      <c r="D63" s="49"/>
      <c r="E63" s="8"/>
      <c r="F63" s="8"/>
      <c r="G63" s="49"/>
      <c r="H63" s="2"/>
      <c r="I63" s="49"/>
      <c r="J63" s="8"/>
      <c r="K63" s="8"/>
      <c r="L63" s="49"/>
      <c r="M63" s="2"/>
      <c r="N63" s="49"/>
      <c r="O63" s="8"/>
      <c r="P63" s="8"/>
      <c r="Q63" s="49"/>
      <c r="R63" s="2"/>
      <c r="S63" s="49"/>
      <c r="T63" s="8"/>
      <c r="U63" s="8"/>
      <c r="V63" s="49"/>
      <c r="W63" s="2"/>
      <c r="X63" s="49"/>
      <c r="Y63" s="8"/>
      <c r="Z63" s="8"/>
      <c r="AA63" s="49"/>
      <c r="AB63" s="2"/>
      <c r="AC63" s="49"/>
      <c r="AD63" s="8"/>
      <c r="AE63" s="8"/>
      <c r="AF63" s="49"/>
      <c r="AG63" s="2"/>
      <c r="AH63" s="49"/>
      <c r="AI63" s="31"/>
      <c r="AJ63" s="31"/>
      <c r="AK63" s="49"/>
      <c r="AL63" s="2"/>
      <c r="AM63" s="49"/>
      <c r="AN63" s="8"/>
      <c r="AO63" s="8"/>
      <c r="AP63" s="49"/>
      <c r="AQ63" s="2"/>
      <c r="AR63" s="49"/>
      <c r="AS63" s="8"/>
      <c r="AT63" s="8"/>
      <c r="AU63" s="49"/>
      <c r="AV63" s="2"/>
      <c r="AW63" s="49"/>
      <c r="AX63" s="8"/>
      <c r="AY63" s="8"/>
      <c r="AZ63" s="49"/>
      <c r="BA63" s="2"/>
      <c r="BB63" s="49"/>
      <c r="BC63" s="8"/>
      <c r="BD63" s="8"/>
      <c r="BE63" s="49"/>
      <c r="BF63" s="2"/>
      <c r="BG63" s="49"/>
      <c r="BH63" s="8"/>
      <c r="BJ63" s="3"/>
    </row>
    <row r="64" spans="1:62" s="9" customFormat="1" ht="17.25">
      <c r="A64" s="3"/>
      <c r="B64" s="2"/>
      <c r="C64" s="2"/>
      <c r="D64" s="49"/>
      <c r="E64" s="8"/>
      <c r="F64" s="8"/>
      <c r="G64" s="49"/>
      <c r="H64" s="2"/>
      <c r="I64" s="49"/>
      <c r="J64" s="8"/>
      <c r="K64" s="8"/>
      <c r="L64" s="49"/>
      <c r="M64" s="2"/>
      <c r="N64" s="49"/>
      <c r="O64" s="8"/>
      <c r="P64" s="8"/>
      <c r="Q64" s="49"/>
      <c r="R64" s="2"/>
      <c r="S64" s="49"/>
      <c r="T64" s="8"/>
      <c r="U64" s="8"/>
      <c r="V64" s="49"/>
      <c r="W64" s="2"/>
      <c r="X64" s="49"/>
      <c r="Y64" s="8"/>
      <c r="Z64" s="8"/>
      <c r="AA64" s="49"/>
      <c r="AB64" s="2"/>
      <c r="AC64" s="49"/>
      <c r="AD64" s="8"/>
      <c r="AE64" s="8"/>
      <c r="AF64" s="49"/>
      <c r="AG64" s="2"/>
      <c r="AH64" s="49"/>
      <c r="AI64" s="31"/>
      <c r="AJ64" s="31"/>
      <c r="AK64" s="49"/>
      <c r="AL64" s="2"/>
      <c r="AM64" s="49"/>
      <c r="AN64" s="8"/>
      <c r="AO64" s="8"/>
      <c r="AP64" s="49"/>
      <c r="AQ64" s="2"/>
      <c r="AR64" s="49"/>
      <c r="AS64" s="8"/>
      <c r="AT64" s="8"/>
      <c r="AU64" s="49"/>
      <c r="AV64" s="2"/>
      <c r="AW64" s="49"/>
      <c r="AX64" s="8"/>
      <c r="AY64" s="8"/>
      <c r="AZ64" s="49"/>
      <c r="BA64" s="2"/>
      <c r="BB64" s="49"/>
      <c r="BC64" s="8"/>
      <c r="BD64" s="8"/>
      <c r="BE64" s="49"/>
      <c r="BF64" s="2"/>
      <c r="BG64" s="49"/>
      <c r="BH64" s="8"/>
      <c r="BJ64" s="3"/>
    </row>
    <row r="65" spans="1:62" s="9" customFormat="1" ht="17.25">
      <c r="A65" s="3"/>
      <c r="B65" s="2"/>
      <c r="C65" s="2"/>
      <c r="D65" s="49"/>
      <c r="E65" s="8"/>
      <c r="F65" s="8"/>
      <c r="G65" s="49"/>
      <c r="H65" s="2"/>
      <c r="I65" s="49"/>
      <c r="J65" s="8"/>
      <c r="K65" s="8"/>
      <c r="L65" s="49"/>
      <c r="M65" s="2"/>
      <c r="N65" s="49"/>
      <c r="O65" s="8"/>
      <c r="P65" s="8"/>
      <c r="Q65" s="49"/>
      <c r="R65" s="2"/>
      <c r="S65" s="49"/>
      <c r="T65" s="8"/>
      <c r="U65" s="8"/>
      <c r="V65" s="49"/>
      <c r="W65" s="2"/>
      <c r="X65" s="49"/>
      <c r="Y65" s="8"/>
      <c r="Z65" s="8"/>
      <c r="AA65" s="49"/>
      <c r="AB65" s="2"/>
      <c r="AC65" s="49"/>
      <c r="AD65" s="8"/>
      <c r="AE65" s="8"/>
      <c r="AF65" s="49"/>
      <c r="AG65" s="2"/>
      <c r="AH65" s="49"/>
      <c r="AI65" s="31"/>
      <c r="AJ65" s="31"/>
      <c r="AK65" s="49"/>
      <c r="AL65" s="2"/>
      <c r="AM65" s="49"/>
      <c r="AN65" s="8"/>
      <c r="AO65" s="8"/>
      <c r="AP65" s="49"/>
      <c r="AQ65" s="2"/>
      <c r="AR65" s="49"/>
      <c r="AS65" s="8"/>
      <c r="AT65" s="8"/>
      <c r="AU65" s="49"/>
      <c r="AV65" s="2"/>
      <c r="AW65" s="49"/>
      <c r="AX65" s="8"/>
      <c r="AY65" s="8"/>
      <c r="AZ65" s="49"/>
      <c r="BA65" s="2"/>
      <c r="BB65" s="49"/>
      <c r="BC65" s="8"/>
      <c r="BD65" s="8"/>
      <c r="BE65" s="49"/>
      <c r="BF65" s="2"/>
      <c r="BG65" s="49"/>
      <c r="BH65" s="8"/>
      <c r="BJ65" s="3"/>
    </row>
    <row r="66" spans="1:62" s="9" customFormat="1" ht="17.25">
      <c r="A66" s="3"/>
      <c r="B66" s="2"/>
      <c r="C66" s="2"/>
      <c r="D66" s="49"/>
      <c r="E66" s="8"/>
      <c r="F66" s="8"/>
      <c r="G66" s="49"/>
      <c r="H66" s="2"/>
      <c r="I66" s="49"/>
      <c r="J66" s="8"/>
      <c r="K66" s="8"/>
      <c r="L66" s="49"/>
      <c r="M66" s="2"/>
      <c r="N66" s="49"/>
      <c r="O66" s="8"/>
      <c r="P66" s="8"/>
      <c r="Q66" s="49"/>
      <c r="R66" s="2"/>
      <c r="S66" s="49"/>
      <c r="T66" s="8"/>
      <c r="U66" s="8"/>
      <c r="V66" s="49"/>
      <c r="W66" s="2"/>
      <c r="X66" s="49"/>
      <c r="Y66" s="8"/>
      <c r="Z66" s="8"/>
      <c r="AA66" s="49"/>
      <c r="AB66" s="2"/>
      <c r="AC66" s="49"/>
      <c r="AD66" s="8"/>
      <c r="AE66" s="8"/>
      <c r="AF66" s="49"/>
      <c r="AG66" s="2"/>
      <c r="AH66" s="49"/>
      <c r="AI66" s="31"/>
      <c r="AJ66" s="31"/>
      <c r="AK66" s="49"/>
      <c r="AL66" s="2"/>
      <c r="AM66" s="49"/>
      <c r="AN66" s="8"/>
      <c r="AO66" s="8"/>
      <c r="AP66" s="49"/>
      <c r="AQ66" s="2"/>
      <c r="AR66" s="49"/>
      <c r="AS66" s="8"/>
      <c r="AT66" s="8"/>
      <c r="AU66" s="49"/>
      <c r="AV66" s="2"/>
      <c r="AW66" s="49"/>
      <c r="AX66" s="8"/>
      <c r="AY66" s="8"/>
      <c r="AZ66" s="49"/>
      <c r="BA66" s="2"/>
      <c r="BB66" s="49"/>
      <c r="BC66" s="8"/>
      <c r="BD66" s="8"/>
      <c r="BE66" s="49"/>
      <c r="BF66" s="2"/>
      <c r="BG66" s="49"/>
      <c r="BH66" s="8"/>
      <c r="BJ66" s="3"/>
    </row>
    <row r="67" spans="1:62" s="9" customFormat="1" ht="17.25">
      <c r="A67" s="3"/>
      <c r="B67" s="2"/>
      <c r="C67" s="2"/>
      <c r="D67" s="49"/>
      <c r="E67" s="8"/>
      <c r="F67" s="8"/>
      <c r="G67" s="49"/>
      <c r="H67" s="2"/>
      <c r="I67" s="49"/>
      <c r="J67" s="8"/>
      <c r="K67" s="8"/>
      <c r="L67" s="49"/>
      <c r="M67" s="2"/>
      <c r="N67" s="49"/>
      <c r="O67" s="8"/>
      <c r="P67" s="8"/>
      <c r="Q67" s="49"/>
      <c r="R67" s="2"/>
      <c r="S67" s="49"/>
      <c r="T67" s="8"/>
      <c r="U67" s="8"/>
      <c r="V67" s="49"/>
      <c r="W67" s="2"/>
      <c r="X67" s="49"/>
      <c r="Y67" s="8"/>
      <c r="Z67" s="8"/>
      <c r="AA67" s="49"/>
      <c r="AB67" s="2"/>
      <c r="AC67" s="49"/>
      <c r="AD67" s="8"/>
      <c r="AE67" s="8"/>
      <c r="AF67" s="49"/>
      <c r="AG67" s="2"/>
      <c r="AH67" s="49"/>
      <c r="AI67" s="31"/>
      <c r="AJ67" s="31"/>
      <c r="AK67" s="49"/>
      <c r="AL67" s="2"/>
      <c r="AM67" s="49"/>
      <c r="AN67" s="8"/>
      <c r="AO67" s="8"/>
      <c r="AP67" s="49"/>
      <c r="AQ67" s="2"/>
      <c r="AR67" s="49"/>
      <c r="AS67" s="8"/>
      <c r="AT67" s="8"/>
      <c r="AU67" s="49"/>
      <c r="AV67" s="2"/>
      <c r="AW67" s="49"/>
      <c r="AX67" s="8"/>
      <c r="AY67" s="8"/>
      <c r="AZ67" s="49"/>
      <c r="BA67" s="2"/>
      <c r="BB67" s="49"/>
      <c r="BC67" s="8"/>
      <c r="BD67" s="8"/>
      <c r="BE67" s="49"/>
      <c r="BF67" s="2"/>
      <c r="BG67" s="49"/>
      <c r="BH67" s="8"/>
      <c r="BJ67" s="3"/>
    </row>
    <row r="68" spans="1:62" s="9" customFormat="1" ht="17.25">
      <c r="A68" s="3"/>
      <c r="B68" s="2"/>
      <c r="C68" s="2"/>
      <c r="D68" s="49"/>
      <c r="E68" s="8"/>
      <c r="F68" s="8"/>
      <c r="G68" s="50"/>
      <c r="H68" s="2"/>
      <c r="I68" s="49"/>
      <c r="J68" s="8"/>
      <c r="K68" s="8"/>
      <c r="L68" s="49"/>
      <c r="M68" s="2"/>
      <c r="N68" s="49"/>
      <c r="O68" s="8"/>
      <c r="P68" s="8"/>
      <c r="Q68" s="49"/>
      <c r="R68" s="2"/>
      <c r="S68" s="49"/>
      <c r="T68" s="8"/>
      <c r="U68" s="8"/>
      <c r="V68" s="49"/>
      <c r="W68" s="2"/>
      <c r="X68" s="49"/>
      <c r="Y68" s="8"/>
      <c r="Z68" s="8"/>
      <c r="AA68" s="49"/>
      <c r="AB68" s="2"/>
      <c r="AC68" s="49"/>
      <c r="AD68" s="8"/>
      <c r="AE68" s="8"/>
      <c r="AF68" s="49"/>
      <c r="AG68" s="2"/>
      <c r="AH68" s="49"/>
      <c r="AI68" s="31"/>
      <c r="AJ68" s="31"/>
      <c r="AK68" s="49"/>
      <c r="AL68" s="2"/>
      <c r="AM68" s="49"/>
      <c r="AN68" s="8"/>
      <c r="AO68" s="8"/>
      <c r="AP68" s="49"/>
      <c r="AQ68" s="2"/>
      <c r="AR68" s="49"/>
      <c r="AS68" s="8"/>
      <c r="AT68" s="8"/>
      <c r="AU68" s="49"/>
      <c r="AV68" s="2"/>
      <c r="AW68" s="49"/>
      <c r="AX68" s="8"/>
      <c r="AY68" s="8"/>
      <c r="AZ68" s="49"/>
      <c r="BA68" s="2"/>
      <c r="BB68" s="49"/>
      <c r="BC68" s="8"/>
      <c r="BD68" s="8"/>
      <c r="BE68" s="49"/>
      <c r="BF68" s="2"/>
      <c r="BG68" s="49"/>
      <c r="BH68" s="8"/>
      <c r="BJ68" s="3"/>
    </row>
    <row r="69" spans="1:62" s="9" customFormat="1" ht="17.25">
      <c r="A69" s="3"/>
      <c r="B69" s="2"/>
      <c r="C69" s="2"/>
      <c r="D69" s="49"/>
      <c r="E69" s="8"/>
      <c r="F69" s="8"/>
      <c r="G69" s="49"/>
      <c r="H69" s="2"/>
      <c r="I69" s="49"/>
      <c r="J69" s="8"/>
      <c r="K69" s="8"/>
      <c r="L69" s="49"/>
      <c r="M69" s="2"/>
      <c r="N69" s="49"/>
      <c r="O69" s="8"/>
      <c r="P69" s="8"/>
      <c r="Q69" s="49"/>
      <c r="R69" s="2"/>
      <c r="S69" s="49"/>
      <c r="T69" s="8"/>
      <c r="U69" s="8"/>
      <c r="V69" s="49"/>
      <c r="W69" s="2"/>
      <c r="X69" s="49"/>
      <c r="Y69" s="8"/>
      <c r="Z69" s="8"/>
      <c r="AA69" s="49"/>
      <c r="AB69" s="2"/>
      <c r="AC69" s="49"/>
      <c r="AD69" s="8"/>
      <c r="AE69" s="8"/>
      <c r="AF69" s="49"/>
      <c r="AG69" s="2"/>
      <c r="AH69" s="49"/>
      <c r="AI69" s="31"/>
      <c r="AJ69" s="31"/>
      <c r="AK69" s="49"/>
      <c r="AL69" s="2"/>
      <c r="AM69" s="49"/>
      <c r="AN69" s="8"/>
      <c r="AO69" s="8"/>
      <c r="AP69" s="49"/>
      <c r="AQ69" s="2"/>
      <c r="AR69" s="49"/>
      <c r="AS69" s="8"/>
      <c r="AT69" s="8"/>
      <c r="AU69" s="49"/>
      <c r="AV69" s="2"/>
      <c r="AW69" s="49"/>
      <c r="AX69" s="8"/>
      <c r="AY69" s="8"/>
      <c r="AZ69" s="49"/>
      <c r="BA69" s="2"/>
      <c r="BB69" s="49"/>
      <c r="BC69" s="8"/>
      <c r="BD69" s="8"/>
      <c r="BE69" s="49"/>
      <c r="BF69" s="2"/>
      <c r="BG69" s="49"/>
      <c r="BH69" s="8"/>
      <c r="BJ69" s="3"/>
    </row>
    <row r="70" spans="1:62" s="9" customFormat="1" ht="17.25">
      <c r="A70" s="3"/>
      <c r="B70" s="2"/>
      <c r="C70" s="2"/>
      <c r="D70" s="49"/>
      <c r="E70" s="8"/>
      <c r="F70" s="8"/>
      <c r="G70" s="49"/>
      <c r="H70" s="2"/>
      <c r="I70" s="49"/>
      <c r="J70" s="8"/>
      <c r="K70" s="8"/>
      <c r="L70" s="49"/>
      <c r="M70" s="2"/>
      <c r="N70" s="49"/>
      <c r="O70" s="8"/>
      <c r="P70" s="8"/>
      <c r="Q70" s="49"/>
      <c r="R70" s="2"/>
      <c r="S70" s="49"/>
      <c r="T70" s="8"/>
      <c r="U70" s="8"/>
      <c r="V70" s="49"/>
      <c r="W70" s="2"/>
      <c r="X70" s="49"/>
      <c r="Y70" s="8"/>
      <c r="Z70" s="8"/>
      <c r="AA70" s="49"/>
      <c r="AB70" s="2"/>
      <c r="AC70" s="49"/>
      <c r="AD70" s="8"/>
      <c r="AE70" s="8"/>
      <c r="AF70" s="49"/>
      <c r="AG70" s="2"/>
      <c r="AH70" s="49"/>
      <c r="AI70" s="31"/>
      <c r="AJ70" s="31"/>
      <c r="AK70" s="49"/>
      <c r="AL70" s="2"/>
      <c r="AM70" s="49"/>
      <c r="AN70" s="8"/>
      <c r="AO70" s="8"/>
      <c r="AP70" s="49"/>
      <c r="AQ70" s="2"/>
      <c r="AR70" s="49"/>
      <c r="AS70" s="8"/>
      <c r="AT70" s="8"/>
      <c r="AU70" s="49"/>
      <c r="AV70" s="2"/>
      <c r="AW70" s="49"/>
      <c r="AX70" s="8"/>
      <c r="AY70" s="8"/>
      <c r="AZ70" s="49"/>
      <c r="BA70" s="2"/>
      <c r="BB70" s="49"/>
      <c r="BC70" s="8"/>
      <c r="BD70" s="8"/>
      <c r="BE70" s="49"/>
      <c r="BF70" s="2"/>
      <c r="BG70" s="49"/>
      <c r="BH70" s="8"/>
      <c r="BJ70" s="3"/>
    </row>
    <row r="71" spans="1:62" s="9" customFormat="1" ht="17.25">
      <c r="A71" s="3"/>
      <c r="C71" s="51"/>
      <c r="E71" s="3"/>
      <c r="F71" s="3"/>
      <c r="H71" s="51"/>
      <c r="J71" s="8"/>
      <c r="K71" s="8"/>
      <c r="M71" s="51"/>
      <c r="O71" s="8"/>
      <c r="P71" s="8"/>
      <c r="R71" s="51"/>
      <c r="T71" s="8"/>
      <c r="U71" s="8"/>
      <c r="W71" s="51"/>
      <c r="Y71" s="8"/>
      <c r="Z71" s="8"/>
      <c r="AB71" s="51"/>
      <c r="AD71" s="8"/>
      <c r="AE71" s="8"/>
      <c r="BJ71" s="3"/>
    </row>
    <row r="72" spans="1:62" s="9" customFormat="1" ht="17.25">
      <c r="A72" s="3"/>
      <c r="C72" s="51"/>
      <c r="E72" s="3"/>
      <c r="F72" s="3"/>
      <c r="H72" s="51"/>
      <c r="J72" s="8"/>
      <c r="K72" s="8"/>
      <c r="M72" s="51"/>
      <c r="O72" s="8"/>
      <c r="P72" s="8"/>
      <c r="R72" s="51"/>
      <c r="T72" s="8"/>
      <c r="U72" s="8"/>
      <c r="W72" s="51"/>
      <c r="Y72" s="8"/>
      <c r="Z72" s="8"/>
      <c r="AB72" s="51"/>
      <c r="AD72" s="8"/>
      <c r="AE72" s="8"/>
      <c r="BJ72" s="3"/>
    </row>
    <row r="73" spans="1:62" s="9" customFormat="1" ht="17.25">
      <c r="A73" s="3"/>
      <c r="C73" s="51"/>
      <c r="E73" s="3"/>
      <c r="F73" s="3"/>
      <c r="H73" s="51"/>
      <c r="J73" s="8"/>
      <c r="K73" s="8"/>
      <c r="M73" s="51"/>
      <c r="O73" s="8"/>
      <c r="P73" s="8"/>
      <c r="R73" s="51"/>
      <c r="T73" s="8"/>
      <c r="U73" s="8"/>
      <c r="W73" s="51"/>
      <c r="Y73" s="8"/>
      <c r="Z73" s="8"/>
      <c r="AB73" s="51"/>
      <c r="AD73" s="8"/>
      <c r="AE73" s="8"/>
      <c r="BJ73" s="3"/>
    </row>
    <row r="74" spans="1:62" s="9" customFormat="1" ht="17.25">
      <c r="A74" s="3"/>
      <c r="C74" s="51"/>
      <c r="E74" s="3"/>
      <c r="F74" s="3"/>
      <c r="H74" s="51"/>
      <c r="J74" s="8"/>
      <c r="K74" s="8"/>
      <c r="M74" s="51"/>
      <c r="O74" s="8"/>
      <c r="P74" s="8"/>
      <c r="R74" s="51"/>
      <c r="T74" s="8"/>
      <c r="U74" s="8"/>
      <c r="W74" s="51"/>
      <c r="Y74" s="8"/>
      <c r="Z74" s="8"/>
      <c r="AB74" s="51"/>
      <c r="AD74" s="8"/>
      <c r="AE74" s="8"/>
      <c r="BJ74" s="3"/>
    </row>
    <row r="75" spans="1:62" s="9" customFormat="1" ht="17.25">
      <c r="A75" s="3"/>
      <c r="C75" s="51"/>
      <c r="E75" s="3"/>
      <c r="F75" s="3"/>
      <c r="H75" s="51"/>
      <c r="J75" s="8"/>
      <c r="K75" s="8"/>
      <c r="M75" s="51"/>
      <c r="O75" s="8"/>
      <c r="P75" s="8"/>
      <c r="R75" s="51"/>
      <c r="T75" s="8"/>
      <c r="U75" s="8"/>
      <c r="W75" s="51"/>
      <c r="Y75" s="8"/>
      <c r="Z75" s="8"/>
      <c r="AB75" s="51"/>
      <c r="AD75" s="8"/>
      <c r="AE75" s="8"/>
      <c r="BJ75" s="3"/>
    </row>
    <row r="76" spans="1:62" s="9" customFormat="1" ht="17.25">
      <c r="A76" s="3"/>
      <c r="C76" s="51"/>
      <c r="E76" s="3"/>
      <c r="F76" s="3"/>
      <c r="H76" s="51"/>
      <c r="J76" s="8"/>
      <c r="K76" s="8"/>
      <c r="M76" s="51"/>
      <c r="O76" s="8"/>
      <c r="P76" s="8"/>
      <c r="R76" s="51"/>
      <c r="T76" s="8"/>
      <c r="U76" s="8"/>
      <c r="W76" s="51"/>
      <c r="Y76" s="8"/>
      <c r="Z76" s="8"/>
      <c r="AB76" s="51"/>
      <c r="AD76" s="8"/>
      <c r="AE76" s="8"/>
      <c r="BJ76" s="3"/>
    </row>
    <row r="77" spans="1:62" s="9" customFormat="1" ht="17.25">
      <c r="A77" s="3"/>
      <c r="C77" s="51"/>
      <c r="E77" s="3"/>
      <c r="F77" s="3"/>
      <c r="H77" s="51"/>
      <c r="J77" s="8"/>
      <c r="K77" s="8"/>
      <c r="M77" s="51"/>
      <c r="O77" s="8"/>
      <c r="P77" s="8"/>
      <c r="R77" s="51"/>
      <c r="T77" s="8"/>
      <c r="U77" s="8"/>
      <c r="W77" s="51"/>
      <c r="Y77" s="8"/>
      <c r="Z77" s="8"/>
      <c r="AB77" s="51"/>
      <c r="AD77" s="8"/>
      <c r="AE77" s="8"/>
      <c r="BJ77" s="3"/>
    </row>
    <row r="78" spans="1:62" s="9" customFormat="1" ht="17.25">
      <c r="A78" s="3"/>
      <c r="C78" s="51"/>
      <c r="E78" s="3"/>
      <c r="F78" s="3"/>
      <c r="H78" s="51"/>
      <c r="J78" s="8"/>
      <c r="K78" s="8"/>
      <c r="M78" s="51"/>
      <c r="O78" s="8"/>
      <c r="P78" s="8"/>
      <c r="R78" s="51"/>
      <c r="T78" s="8"/>
      <c r="U78" s="8"/>
      <c r="W78" s="51"/>
      <c r="Y78" s="8"/>
      <c r="Z78" s="8"/>
      <c r="AB78" s="51"/>
      <c r="AD78" s="8"/>
      <c r="AE78" s="8"/>
      <c r="BJ78" s="3"/>
    </row>
    <row r="79" spans="1:62" s="9" customFormat="1" ht="17.25">
      <c r="A79" s="3"/>
      <c r="C79" s="51"/>
      <c r="E79" s="3"/>
      <c r="F79" s="3"/>
      <c r="H79" s="51"/>
      <c r="J79" s="8"/>
      <c r="K79" s="8"/>
      <c r="M79" s="51"/>
      <c r="O79" s="8"/>
      <c r="P79" s="8"/>
      <c r="R79" s="51"/>
      <c r="T79" s="8"/>
      <c r="U79" s="8"/>
      <c r="W79" s="51"/>
      <c r="Y79" s="8"/>
      <c r="Z79" s="8"/>
      <c r="AB79" s="51"/>
      <c r="AD79" s="8"/>
      <c r="AE79" s="8"/>
      <c r="BJ79" s="3"/>
    </row>
    <row r="80" spans="1:62" s="9" customFormat="1" ht="17.25">
      <c r="A80" s="3"/>
      <c r="C80" s="51"/>
      <c r="E80" s="3"/>
      <c r="F80" s="3"/>
      <c r="H80" s="51"/>
      <c r="J80" s="8"/>
      <c r="K80" s="8"/>
      <c r="M80" s="51"/>
      <c r="O80" s="8"/>
      <c r="P80" s="8"/>
      <c r="R80" s="51"/>
      <c r="T80" s="8"/>
      <c r="U80" s="8"/>
      <c r="W80" s="51"/>
      <c r="Y80" s="8"/>
      <c r="Z80" s="8"/>
      <c r="AB80" s="51"/>
      <c r="AD80" s="8"/>
      <c r="AE80" s="8"/>
      <c r="BJ80" s="3"/>
    </row>
    <row r="81" spans="1:62" s="9" customFormat="1" ht="17.25">
      <c r="A81" s="3"/>
      <c r="C81" s="51"/>
      <c r="E81" s="3"/>
      <c r="F81" s="3"/>
      <c r="H81" s="51"/>
      <c r="J81" s="8"/>
      <c r="K81" s="8"/>
      <c r="M81" s="51"/>
      <c r="O81" s="8"/>
      <c r="P81" s="8"/>
      <c r="R81" s="51"/>
      <c r="T81" s="8"/>
      <c r="U81" s="8"/>
      <c r="W81" s="51"/>
      <c r="Y81" s="8"/>
      <c r="Z81" s="8"/>
      <c r="AB81" s="51"/>
      <c r="AD81" s="8"/>
      <c r="AE81" s="8"/>
      <c r="BJ81" s="3"/>
    </row>
    <row r="82" spans="1:62" s="9" customFormat="1" ht="17.25">
      <c r="A82" s="3"/>
      <c r="C82" s="51"/>
      <c r="E82" s="3"/>
      <c r="F82" s="3"/>
      <c r="H82" s="51"/>
      <c r="J82" s="8"/>
      <c r="K82" s="8"/>
      <c r="M82" s="51"/>
      <c r="O82" s="8"/>
      <c r="P82" s="8"/>
      <c r="R82" s="51"/>
      <c r="T82" s="8"/>
      <c r="U82" s="8"/>
      <c r="W82" s="51"/>
      <c r="Y82" s="8"/>
      <c r="Z82" s="8"/>
      <c r="AB82" s="51"/>
      <c r="AD82" s="8"/>
      <c r="AE82" s="8"/>
      <c r="BJ82" s="3"/>
    </row>
    <row r="83" spans="1:62" s="9" customFormat="1" ht="17.25">
      <c r="A83" s="3"/>
      <c r="C83" s="51"/>
      <c r="E83" s="3"/>
      <c r="F83" s="3"/>
      <c r="H83" s="51"/>
      <c r="J83" s="8"/>
      <c r="K83" s="8"/>
      <c r="M83" s="51"/>
      <c r="O83" s="8"/>
      <c r="P83" s="8"/>
      <c r="R83" s="51"/>
      <c r="T83" s="8"/>
      <c r="U83" s="8"/>
      <c r="W83" s="51"/>
      <c r="Y83" s="8"/>
      <c r="Z83" s="8"/>
      <c r="AB83" s="51"/>
      <c r="AD83" s="8"/>
      <c r="AE83" s="8"/>
      <c r="BJ83" s="3"/>
    </row>
  </sheetData>
  <sheetProtection password="D6A3" sheet="1" objects="1" selectLockedCells="1"/>
  <mergeCells count="26">
    <mergeCell ref="AP39:AS39"/>
    <mergeCell ref="AU39:AX39"/>
    <mergeCell ref="AZ39:BC39"/>
    <mergeCell ref="BE39:BH39"/>
    <mergeCell ref="BE3:BH3"/>
    <mergeCell ref="G38:I38"/>
    <mergeCell ref="AF39:AI39"/>
    <mergeCell ref="AK39:AN39"/>
    <mergeCell ref="AK3:AN3"/>
    <mergeCell ref="AP3:AS3"/>
    <mergeCell ref="B39:E39"/>
    <mergeCell ref="G39:J39"/>
    <mergeCell ref="L39:O39"/>
    <mergeCell ref="Q39:T39"/>
    <mergeCell ref="V39:Y39"/>
    <mergeCell ref="AA39:AD39"/>
    <mergeCell ref="G2:I2"/>
    <mergeCell ref="B3:E3"/>
    <mergeCell ref="G3:J3"/>
    <mergeCell ref="L3:O3"/>
    <mergeCell ref="AU3:AX3"/>
    <mergeCell ref="AZ3:BC3"/>
    <mergeCell ref="Q3:T3"/>
    <mergeCell ref="V3:Y3"/>
    <mergeCell ref="AA3:AD3"/>
    <mergeCell ref="AF3:AI3"/>
  </mergeCells>
  <conditionalFormatting sqref="AA3 G3 L3 Q3 V3 BE3 AU3 AP3 AK3 AZ3 AF3 B3 AA39 G39 L39 Q39 V39 BE39 AU39 AP39 AK39 AZ39 AF39 B39">
    <cfRule type="cellIs" priority="3" dxfId="10" operator="equal" stopIfTrue="1">
      <formula>"R"</formula>
    </cfRule>
  </conditionalFormatting>
  <conditionalFormatting sqref="X71:X65536 I71:I65536 AC71:AC65536 N71:N65536 D71:D65536 D35:D37 N35:N37 AC35:AC37 I35:I37 X35:X37 S35:S37 S71:S65536">
    <cfRule type="cellIs" priority="4" dxfId="9" operator="equal" stopIfTrue="1">
      <formula>"v"</formula>
    </cfRule>
    <cfRule type="cellIs" priority="5" dxfId="4" operator="equal" stopIfTrue="1">
      <formula>"l"</formula>
    </cfRule>
    <cfRule type="cellIs" priority="6" dxfId="2" operator="equal" stopIfTrue="1">
      <formula>"n"</formula>
    </cfRule>
  </conditionalFormatting>
  <conditionalFormatting sqref="E71:F65536 Y71:Z65536 J71:K65536 O71:P65536 AD71:AE65536 A35:A65536 AD35:AE37 O35:P37 J35:K37 Y35:Z37 E35:F37 T35:U37 T71:U65536">
    <cfRule type="cellIs" priority="7" dxfId="0" operator="equal" stopIfTrue="1">
      <formula>"r"</formula>
    </cfRule>
  </conditionalFormatting>
  <conditionalFormatting sqref="BC4:BD34 AI4:AJ34 AN4:AO34 AS4:AT34 AX4:AY34 A4:A34 BH4:BH34 J4:K34 O4:P34 T4:U34 Y4:Z34 AD4:AE34 E4:F34 BC40:BD70 AI40:AJ70 AN40:AO70 AS40:AT70 AX40:AY70 BH40:BH70 J40:K70 O40:P70 T40:U70 Y40:Z70 AD40:AE70 E40:F70">
    <cfRule type="cellIs" priority="8" dxfId="0" operator="equal" stopIfTrue="1">
      <formula>"R"</formula>
    </cfRule>
  </conditionalFormatting>
  <conditionalFormatting sqref="D4:D34 I4:I34 N4:N34 S4:S34 X4:X34 AC4:AC34 AH4:AH34 AM4:AM34 AR4:AR34 AW4:AW34 BB4:BB34 BG4:BG34 D40:D70 I40:I70 N40:N70 S40:S70 X40:X70 AC40:AC70 AH40:AH70 AM40:AM70 AR40:AR70 AW40:AW70 BB40:BB70 BG40:BG70">
    <cfRule type="cellIs" priority="9" dxfId="4" operator="equal" stopIfTrue="1">
      <formula>"v"</formula>
    </cfRule>
    <cfRule type="cellIs" priority="10" dxfId="3" operator="equal" stopIfTrue="1">
      <formula>"l"</formula>
    </cfRule>
    <cfRule type="cellIs" priority="11" dxfId="2" operator="equal" stopIfTrue="1">
      <formula>"n"</formula>
    </cfRule>
  </conditionalFormatting>
  <conditionalFormatting sqref="BJ35:BJ65536">
    <cfRule type="cellIs" priority="1" dxfId="0" operator="equal" stopIfTrue="1">
      <formula>"r"</formula>
    </cfRule>
  </conditionalFormatting>
  <conditionalFormatting sqref="BJ4:BJ34">
    <cfRule type="cellIs" priority="2" dxfId="0" operator="equal" stopIfTrue="1">
      <formula>"R"</formula>
    </cfRule>
  </conditionalFormatting>
  <printOptions/>
  <pageMargins left="0.31496062992125984" right="0.11811023622047245" top="0.7874015748031497" bottom="0" header="0" footer="0"/>
  <pageSetup fitToHeight="1" fitToWidth="1" horizontalDpi="600" verticalDpi="600" orientation="landscape" paperSize="9" scale="89" r:id="rId1"/>
  <headerFooter alignWithMargins="0">
    <oddFooter>&amp;CINTERNAL&amp;R&amp;1#&amp;"Calibri"&amp;12&amp;KFF0000INTERNAL</oddFooter>
  </headerFooter>
  <customProperties>
    <customPr name="Ibp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Kalendertjes 5 ploegen</dc:subject>
  <dc:creator>Geert Bleyenberg</dc:creator>
  <cp:keywords>INTERNAL;</cp:keywords>
  <dc:description/>
  <cp:lastModifiedBy>Bleyenberg, Geert</cp:lastModifiedBy>
  <cp:lastPrinted>2022-07-16T13:00:17Z</cp:lastPrinted>
  <dcterms:created xsi:type="dcterms:W3CDTF">2001-09-26T09:12:42Z</dcterms:created>
  <dcterms:modified xsi:type="dcterms:W3CDTF">2022-07-16T13:00:54Z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SFOXClassification">
    <vt:lpwstr>INTERNAL</vt:lpwstr>
  </property>
  <property fmtid="{D5CDD505-2E9C-101B-9397-08002B2CF9AE}" pid="3" name="MSIP_Label_9130603a-6ca2-4966-93fc-60f9b23d8304_Enabled">
    <vt:lpwstr>true</vt:lpwstr>
  </property>
  <property fmtid="{D5CDD505-2E9C-101B-9397-08002B2CF9AE}" pid="4" name="MSIP_Label_9130603a-6ca2-4966-93fc-60f9b23d8304_SetDate">
    <vt:lpwstr>2022-07-16T13:00:54Z</vt:lpwstr>
  </property>
  <property fmtid="{D5CDD505-2E9C-101B-9397-08002B2CF9AE}" pid="5" name="MSIP_Label_9130603a-6ca2-4966-93fc-60f9b23d8304_Method">
    <vt:lpwstr>Standard</vt:lpwstr>
  </property>
  <property fmtid="{D5CDD505-2E9C-101B-9397-08002B2CF9AE}" pid="6" name="MSIP_Label_9130603a-6ca2-4966-93fc-60f9b23d8304_Name">
    <vt:lpwstr>Internal - All LANXESS Users</vt:lpwstr>
  </property>
  <property fmtid="{D5CDD505-2E9C-101B-9397-08002B2CF9AE}" pid="7" name="MSIP_Label_9130603a-6ca2-4966-93fc-60f9b23d8304_SiteId">
    <vt:lpwstr>08378841-ca71-4b8d-a15e-0fdc9842c13b</vt:lpwstr>
  </property>
  <property fmtid="{D5CDD505-2E9C-101B-9397-08002B2CF9AE}" pid="8" name="MSIP_Label_9130603a-6ca2-4966-93fc-60f9b23d8304_ActionId">
    <vt:lpwstr>24b75229-5bbd-4bdd-a60a-58a2a8b57388</vt:lpwstr>
  </property>
  <property fmtid="{D5CDD505-2E9C-101B-9397-08002B2CF9AE}" pid="9" name="MSIP_Label_9130603a-6ca2-4966-93fc-60f9b23d8304_ContentBits">
    <vt:lpwstr>2</vt:lpwstr>
  </property>
</Properties>
</file>